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<sst xmlns="http://schemas.openxmlformats.org/spreadsheetml/2006/main" count="50" uniqueCount="30">
  <si>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r>
      <t xml:space="preserve">湓浦街道2026年1月份高龄补贴统计明细表（   总   1390  </t>
    </r>
    <r>
      <rPr>
        <b/>
        <sz val="14"/>
        <color rgb="FF000000"/>
        <rFont val="宋体"/>
        <charset val="134"/>
      </rPr>
      <t>人，       总   131500  元）</t>
    </r>
  </si>
  <si>
    <t>数　内容</t>
  </si>
  <si>
    <t>80-84
周岁</t>
  </si>
  <si>
    <t>金额(元）</t>
  </si>
  <si>
    <t>85-89
周岁</t>
  </si>
  <si>
    <t>90-99
周岁</t>
  </si>
  <si>
    <t>100
岁上</t>
  </si>
  <si>
    <t>新增
人员</t>
  </si>
  <si>
    <t>死亡
人员</t>
  </si>
  <si>
    <t>迁出
人员</t>
  </si>
  <si>
    <t>迁入
人员</t>
  </si>
  <si>
    <t>人数
小计</t>
  </si>
  <si>
    <t>金额小计</t>
  </si>
  <si>
    <t>社区合计</t>
  </si>
  <si>
    <t>据</t>
  </si>
  <si>
    <t>社区</t>
  </si>
  <si>
    <t>人数</t>
  </si>
  <si>
    <t>金额（元）</t>
  </si>
  <si>
    <t>九龙社区</t>
  </si>
  <si>
    <t>区直</t>
  </si>
  <si>
    <t>市直</t>
  </si>
  <si>
    <t>龙开河社区</t>
  </si>
  <si>
    <t>湓浦社区</t>
  </si>
  <si>
    <t>孤溪埂社区</t>
  </si>
  <si>
    <t>梅绽坡社区</t>
  </si>
  <si>
    <t>丁官路社区</t>
  </si>
  <si>
    <t>濂溪社区</t>
  </si>
  <si>
    <t>半月亭社区</t>
  </si>
  <si>
    <t>合计</t>
  </si>
  <si>
    <t>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</si>
</sst>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4" borderId="15">
      <alignment vertical="center"/>
    </xf>
    <xf numFmtId="0" fontId="17" fillId="5" borderId="16">
      <alignment vertical="center"/>
    </xf>
    <xf numFmtId="0" fontId="18" fillId="5" borderId="15">
      <alignment vertical="center"/>
    </xf>
    <xf numFmtId="0" fontId="19" fillId="6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1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177" fontId="6" fillId="0" borderId="6" xfId="49" applyNumberFormat="1" applyFont="1" applyFill="1" applyBorder="1" applyAlignment="1">
      <alignment horizontal="center" vertical="center"/>
    </xf>
    <xf numFmtId="178" fontId="6" fillId="0" borderId="6" xfId="49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3"/>
        <xdr:cNvCxnSpPr/>
      </xdr:nvCxnSpPr>
      <xdr:spPr>
        <a:xfrm>
          <a:off x="0" y="495300"/>
          <a:ext cx="11049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38100" y="353060"/>
          <a:ext cx="1057275" cy="523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L32" sqref="L32"/>
    </sheetView>
  </sheetViews>
  <sheetFormatPr defaultColWidth="9" defaultRowHeight="15" customHeight="1"/>
  <cols>
    <col min="1" max="1" width="9.75" style="1" customWidth="1"/>
    <col min="2" max="2" width="4.625" style="1" customWidth="1"/>
    <col min="3" max="3" width="4.25" style="1" customWidth="1"/>
    <col min="4" max="4" width="8.625" style="1" customWidth="1"/>
    <col min="5" max="5" width="4.5" style="1" customWidth="1"/>
    <col min="6" max="6" width="8.25" style="1" customWidth="1"/>
    <col min="7" max="7" width="4.75" style="1" customWidth="1"/>
    <col min="8" max="8" width="8.5" style="1" customWidth="1"/>
    <col min="9" max="9" width="3.625" style="1" customWidth="1"/>
    <col min="10" max="10" width="8" style="1" customWidth="1"/>
    <col min="11" max="11" width="4.125" style="1" customWidth="1"/>
    <col min="12" max="12" width="6.125" style="1" customWidth="1"/>
    <col min="13" max="13" width="3.875" style="1" customWidth="1"/>
    <col min="14" max="14" width="4.25" style="1" customWidth="1"/>
    <col min="15" max="15" width="4" style="1" customWidth="1"/>
    <col min="16" max="16" width="5.375" style="1" customWidth="1"/>
    <col min="17" max="17" width="10.25" style="1" customWidth="1"/>
    <col min="18" max="18" width="5.875" style="1" customWidth="1"/>
    <col min="19" max="19" width="9.625" style="1" customWidth="1"/>
    <col min="20" max="256" width="8.125" style="1" customWidth="1"/>
    <col min="257" max="16384" width="9" style="1"/>
  </cols>
  <sheetData>
    <row r="1" s="1" customFormat="1" ht="24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:19">
      <c r="A2" s="4" t="s">
        <v>1</v>
      </c>
      <c r="B2" s="5"/>
      <c r="C2" s="6" t="s">
        <v>2</v>
      </c>
      <c r="D2" s="7" t="s">
        <v>3</v>
      </c>
      <c r="E2" s="8" t="s">
        <v>4</v>
      </c>
      <c r="F2" s="7" t="s">
        <v>3</v>
      </c>
      <c r="G2" s="8" t="s">
        <v>5</v>
      </c>
      <c r="H2" s="7" t="s">
        <v>3</v>
      </c>
      <c r="I2" s="8" t="s">
        <v>6</v>
      </c>
      <c r="J2" s="7" t="s">
        <v>3</v>
      </c>
      <c r="K2" s="8" t="s">
        <v>7</v>
      </c>
      <c r="L2" s="9" t="s">
        <v>3</v>
      </c>
      <c r="M2" s="8" t="s">
        <v>8</v>
      </c>
      <c r="N2" s="8" t="s">
        <v>9</v>
      </c>
      <c r="O2" s="8" t="s">
        <v>10</v>
      </c>
      <c r="P2" s="8" t="s">
        <v>11</v>
      </c>
      <c r="Q2" s="10" t="s">
        <v>12</v>
      </c>
      <c r="R2" s="10" t="s">
        <v>13</v>
      </c>
      <c r="S2" s="10"/>
    </row>
    <row r="3" s="1" customFormat="1" customHeight="1" spans="1:19">
      <c r="A3" s="11" t="s">
        <v>14</v>
      </c>
      <c r="B3" s="12"/>
      <c r="C3" s="13"/>
      <c r="D3" s="14"/>
      <c r="E3" s="15"/>
      <c r="F3" s="14"/>
      <c r="G3" s="15"/>
      <c r="H3" s="14"/>
      <c r="I3" s="15"/>
      <c r="J3" s="14"/>
      <c r="K3" s="15"/>
      <c r="L3" s="15"/>
      <c r="M3" s="15"/>
      <c r="N3" s="16"/>
      <c r="O3" s="16"/>
      <c r="P3" s="15"/>
      <c r="Q3" s="10"/>
      <c r="R3" s="10"/>
      <c r="S3" s="10"/>
    </row>
    <row r="4" s="1" customFormat="1" customHeight="1" spans="1:19">
      <c r="A4" s="17" t="s">
        <v>15</v>
      </c>
      <c r="B4" s="18"/>
      <c r="C4" s="19"/>
      <c r="D4" s="20"/>
      <c r="E4" s="21"/>
      <c r="F4" s="20"/>
      <c r="G4" s="21"/>
      <c r="H4" s="20"/>
      <c r="I4" s="21"/>
      <c r="J4" s="20"/>
      <c r="K4" s="21"/>
      <c r="L4" s="21"/>
      <c r="M4" s="21"/>
      <c r="N4" s="22"/>
      <c r="O4" s="22"/>
      <c r="P4" s="21"/>
      <c r="Q4" s="10"/>
      <c r="R4" s="23" t="s">
        <v>16</v>
      </c>
      <c r="S4" s="23" t="s">
        <v>17</v>
      </c>
    </row>
    <row r="5" s="1" customFormat="1" customHeight="1" spans="1:19">
      <c r="A5" s="24" t="s">
        <v>18</v>
      </c>
      <c r="B5" s="25" t="s">
        <v>19</v>
      </c>
      <c r="C5" s="26">
        <v>4</v>
      </c>
      <c r="D5" s="27">
        <v>200</v>
      </c>
      <c r="E5" s="26">
        <v>6</v>
      </c>
      <c r="F5" s="27">
        <v>600</v>
      </c>
      <c r="G5" s="26">
        <v>8</v>
      </c>
      <c r="H5" s="27">
        <v>1600</v>
      </c>
      <c r="I5" s="26"/>
      <c r="J5" s="27"/>
      <c r="K5" s="28"/>
      <c r="L5" s="28"/>
      <c r="M5" s="29">
        <v>1</v>
      </c>
      <c r="N5" s="30"/>
      <c r="O5" s="30"/>
      <c r="P5" s="28">
        <f t="shared" ref="P5:P20" si="0">C5+E5+G5+I5</f>
        <v>18</v>
      </c>
      <c r="Q5" s="10">
        <f t="shared" ref="Q5:Q20" si="1">D5+F5+H5+J5</f>
        <v>2400</v>
      </c>
      <c r="R5" s="26">
        <f t="shared" ref="R5:R9" si="2">P5+P6</f>
        <v>90</v>
      </c>
      <c r="S5" s="10">
        <f t="shared" ref="S5:S9" si="3">Q5+Q6</f>
        <v>8150</v>
      </c>
    </row>
    <row r="6" s="1" customFormat="1" customHeight="1" spans="1:19">
      <c r="A6" s="31"/>
      <c r="B6" s="25" t="s">
        <v>20</v>
      </c>
      <c r="C6" s="26">
        <v>43</v>
      </c>
      <c r="D6" s="27">
        <v>2150</v>
      </c>
      <c r="E6" s="26">
        <v>22</v>
      </c>
      <c r="F6" s="27">
        <v>2200</v>
      </c>
      <c r="G6" s="26">
        <v>7</v>
      </c>
      <c r="H6" s="27">
        <v>1400</v>
      </c>
      <c r="I6" s="26"/>
      <c r="J6" s="27"/>
      <c r="K6" s="28"/>
      <c r="L6" s="27"/>
      <c r="M6" s="28"/>
      <c r="N6" s="30"/>
      <c r="O6" s="30"/>
      <c r="P6" s="28">
        <f t="shared" si="0"/>
        <v>72</v>
      </c>
      <c r="Q6" s="10">
        <f t="shared" si="1"/>
        <v>5750</v>
      </c>
      <c r="R6" s="26"/>
      <c r="S6" s="10"/>
    </row>
    <row r="7" s="1" customFormat="1" customHeight="1" spans="1:19">
      <c r="A7" s="24" t="s">
        <v>21</v>
      </c>
      <c r="B7" s="25" t="s">
        <v>19</v>
      </c>
      <c r="C7" s="26">
        <v>7</v>
      </c>
      <c r="D7" s="27">
        <v>350</v>
      </c>
      <c r="E7" s="26">
        <v>14</v>
      </c>
      <c r="F7" s="27">
        <v>1400</v>
      </c>
      <c r="G7" s="26">
        <v>4</v>
      </c>
      <c r="H7" s="27">
        <v>800</v>
      </c>
      <c r="I7" s="26"/>
      <c r="J7" s="27"/>
      <c r="K7" s="28"/>
      <c r="L7" s="27"/>
      <c r="M7" s="28"/>
      <c r="N7" s="30"/>
      <c r="O7" s="30"/>
      <c r="P7" s="28">
        <f t="shared" si="0"/>
        <v>25</v>
      </c>
      <c r="Q7" s="10">
        <f t="shared" si="1"/>
        <v>2550</v>
      </c>
      <c r="R7" s="26">
        <f t="shared" si="2"/>
        <v>146</v>
      </c>
      <c r="S7" s="10">
        <f t="shared" si="3"/>
        <v>14550</v>
      </c>
    </row>
    <row r="8" s="1" customFormat="1" customHeight="1" spans="1:19">
      <c r="A8" s="31"/>
      <c r="B8" s="25" t="s">
        <v>20</v>
      </c>
      <c r="C8" s="26">
        <v>64</v>
      </c>
      <c r="D8" s="27">
        <v>4000</v>
      </c>
      <c r="E8" s="26">
        <v>40</v>
      </c>
      <c r="F8" s="27">
        <v>4000</v>
      </c>
      <c r="G8" s="26">
        <v>15</v>
      </c>
      <c r="H8" s="27">
        <v>3000</v>
      </c>
      <c r="I8" s="26">
        <v>2</v>
      </c>
      <c r="J8" s="27">
        <v>1000</v>
      </c>
      <c r="K8" s="28">
        <v>2</v>
      </c>
      <c r="L8" s="27"/>
      <c r="M8" s="28">
        <v>1</v>
      </c>
      <c r="N8" s="30"/>
      <c r="O8" s="30"/>
      <c r="P8" s="28">
        <f t="shared" si="0"/>
        <v>121</v>
      </c>
      <c r="Q8" s="10">
        <f t="shared" si="1"/>
        <v>12000</v>
      </c>
      <c r="R8" s="26"/>
      <c r="S8" s="10"/>
    </row>
    <row r="9" s="1" customFormat="1" customHeight="1" spans="1:19">
      <c r="A9" s="24" t="s">
        <v>22</v>
      </c>
      <c r="B9" s="25" t="s">
        <v>19</v>
      </c>
      <c r="C9" s="26">
        <v>45</v>
      </c>
      <c r="D9" s="27">
        <v>2250</v>
      </c>
      <c r="E9" s="26">
        <v>30</v>
      </c>
      <c r="F9" s="27">
        <v>3000</v>
      </c>
      <c r="G9" s="26">
        <v>17</v>
      </c>
      <c r="H9" s="27">
        <v>3400</v>
      </c>
      <c r="I9" s="26">
        <v>1</v>
      </c>
      <c r="J9" s="27">
        <v>500</v>
      </c>
      <c r="K9" s="28"/>
      <c r="L9" s="27"/>
      <c r="M9" s="28">
        <v>1</v>
      </c>
      <c r="N9" s="30"/>
      <c r="O9" s="29"/>
      <c r="P9" s="28">
        <f t="shared" si="0"/>
        <v>93</v>
      </c>
      <c r="Q9" s="10">
        <f t="shared" si="1"/>
        <v>9150</v>
      </c>
      <c r="R9" s="26">
        <f t="shared" si="2"/>
        <v>248</v>
      </c>
      <c r="S9" s="10">
        <f t="shared" si="3"/>
        <v>23800</v>
      </c>
    </row>
    <row r="10" s="1" customFormat="1" customHeight="1" spans="1:19">
      <c r="A10" s="31"/>
      <c r="B10" s="25" t="s">
        <v>20</v>
      </c>
      <c r="C10" s="26">
        <v>72</v>
      </c>
      <c r="D10" s="27">
        <v>3650</v>
      </c>
      <c r="E10" s="26">
        <v>56</v>
      </c>
      <c r="F10" s="27">
        <v>5600</v>
      </c>
      <c r="G10" s="26">
        <v>27</v>
      </c>
      <c r="H10" s="27">
        <v>5400</v>
      </c>
      <c r="I10" s="26"/>
      <c r="J10" s="27"/>
      <c r="K10" s="28">
        <v>2</v>
      </c>
      <c r="L10" s="27"/>
      <c r="M10" s="28">
        <v>3</v>
      </c>
      <c r="N10" s="30"/>
      <c r="O10" s="29"/>
      <c r="P10" s="28">
        <f t="shared" si="0"/>
        <v>155</v>
      </c>
      <c r="Q10" s="10">
        <f t="shared" si="1"/>
        <v>14650</v>
      </c>
      <c r="R10" s="26"/>
      <c r="S10" s="10"/>
    </row>
    <row r="11" s="1" customFormat="1" customHeight="1" spans="1:19">
      <c r="A11" s="24" t="s">
        <v>23</v>
      </c>
      <c r="B11" s="25" t="s">
        <v>19</v>
      </c>
      <c r="C11" s="32">
        <v>8</v>
      </c>
      <c r="D11" s="33">
        <v>1550</v>
      </c>
      <c r="E11" s="32">
        <v>3</v>
      </c>
      <c r="F11" s="33">
        <v>300</v>
      </c>
      <c r="G11" s="32">
        <v>5</v>
      </c>
      <c r="H11" s="33">
        <v>1000</v>
      </c>
      <c r="I11" s="32"/>
      <c r="J11" s="27"/>
      <c r="K11" s="34">
        <v>2</v>
      </c>
      <c r="L11" s="33"/>
      <c r="M11" s="34">
        <v>1</v>
      </c>
      <c r="N11" s="35"/>
      <c r="O11" s="30"/>
      <c r="P11" s="28">
        <f t="shared" si="0"/>
        <v>16</v>
      </c>
      <c r="Q11" s="10">
        <f t="shared" si="1"/>
        <v>2850</v>
      </c>
      <c r="R11" s="26">
        <f t="shared" ref="R11:R15" si="4">P11+P12</f>
        <v>87</v>
      </c>
      <c r="S11" s="10">
        <f t="shared" ref="S11:S15" si="5">Q11+Q12</f>
        <v>9050</v>
      </c>
    </row>
    <row r="12" s="1" customFormat="1" customHeight="1" spans="1:19">
      <c r="A12" s="31"/>
      <c r="B12" s="25" t="s">
        <v>20</v>
      </c>
      <c r="C12" s="32">
        <v>36</v>
      </c>
      <c r="D12" s="33">
        <v>1800</v>
      </c>
      <c r="E12" s="32">
        <v>26</v>
      </c>
      <c r="F12" s="33">
        <v>2600</v>
      </c>
      <c r="G12" s="32">
        <v>9</v>
      </c>
      <c r="H12" s="33">
        <v>1800</v>
      </c>
      <c r="I12" s="32"/>
      <c r="J12" s="27"/>
      <c r="K12" s="34"/>
      <c r="L12" s="33"/>
      <c r="M12" s="34"/>
      <c r="N12" s="35"/>
      <c r="O12" s="30"/>
      <c r="P12" s="28">
        <f t="shared" si="0"/>
        <v>71</v>
      </c>
      <c r="Q12" s="10">
        <f t="shared" si="1"/>
        <v>6200</v>
      </c>
      <c r="R12" s="26"/>
      <c r="S12" s="10"/>
    </row>
    <row r="13" s="1" customFormat="1" customHeight="1" spans="1:19">
      <c r="A13" s="24" t="s">
        <v>24</v>
      </c>
      <c r="B13" s="25" t="s">
        <v>19</v>
      </c>
      <c r="C13" s="26">
        <v>9</v>
      </c>
      <c r="D13" s="27">
        <v>450</v>
      </c>
      <c r="E13" s="26">
        <v>10</v>
      </c>
      <c r="F13" s="27">
        <v>1000</v>
      </c>
      <c r="G13" s="26">
        <v>11</v>
      </c>
      <c r="H13" s="27">
        <v>2200</v>
      </c>
      <c r="I13" s="26"/>
      <c r="J13" s="27"/>
      <c r="K13" s="28"/>
      <c r="L13" s="27"/>
      <c r="M13" s="28"/>
      <c r="N13" s="30"/>
      <c r="O13" s="28"/>
      <c r="P13" s="28">
        <f t="shared" si="0"/>
        <v>30</v>
      </c>
      <c r="Q13" s="10">
        <f t="shared" si="1"/>
        <v>3650</v>
      </c>
      <c r="R13" s="26">
        <f t="shared" si="4"/>
        <v>211</v>
      </c>
      <c r="S13" s="10">
        <f t="shared" si="5"/>
        <v>18100</v>
      </c>
    </row>
    <row r="14" s="1" customFormat="1" customHeight="1" spans="1:19">
      <c r="A14" s="31"/>
      <c r="B14" s="25" t="s">
        <v>20</v>
      </c>
      <c r="C14" s="26">
        <v>107</v>
      </c>
      <c r="D14" s="27">
        <v>5450</v>
      </c>
      <c r="E14" s="26">
        <v>58</v>
      </c>
      <c r="F14" s="27">
        <v>5800</v>
      </c>
      <c r="G14" s="26">
        <v>16</v>
      </c>
      <c r="H14" s="27">
        <v>3200</v>
      </c>
      <c r="I14" s="26"/>
      <c r="J14" s="27"/>
      <c r="K14" s="28">
        <v>2</v>
      </c>
      <c r="L14" s="27"/>
      <c r="M14" s="28"/>
      <c r="N14" s="30"/>
      <c r="O14" s="36"/>
      <c r="P14" s="28">
        <f t="shared" si="0"/>
        <v>181</v>
      </c>
      <c r="Q14" s="10">
        <f t="shared" si="1"/>
        <v>14450</v>
      </c>
      <c r="R14" s="26"/>
      <c r="S14" s="10"/>
    </row>
    <row r="15" s="1" customFormat="1" customHeight="1" spans="1:19">
      <c r="A15" s="24" t="s">
        <v>25</v>
      </c>
      <c r="B15" s="25" t="s">
        <v>19</v>
      </c>
      <c r="C15" s="26">
        <v>23</v>
      </c>
      <c r="D15" s="27">
        <v>1150</v>
      </c>
      <c r="E15" s="26">
        <v>11</v>
      </c>
      <c r="F15" s="27">
        <v>1100</v>
      </c>
      <c r="G15" s="26">
        <v>7</v>
      </c>
      <c r="H15" s="27">
        <v>1400</v>
      </c>
      <c r="I15" s="26"/>
      <c r="J15" s="27"/>
      <c r="K15" s="28">
        <v>1</v>
      </c>
      <c r="L15" s="27"/>
      <c r="M15" s="28"/>
      <c r="N15" s="30"/>
      <c r="O15" s="30"/>
      <c r="P15" s="28">
        <f t="shared" si="0"/>
        <v>41</v>
      </c>
      <c r="Q15" s="10">
        <f t="shared" si="1"/>
        <v>3650</v>
      </c>
      <c r="R15" s="26">
        <f t="shared" si="4"/>
        <v>217</v>
      </c>
      <c r="S15" s="10">
        <f t="shared" si="5"/>
        <v>20400</v>
      </c>
    </row>
    <row r="16" s="1" customFormat="1" customHeight="1" spans="1:19">
      <c r="A16" s="31"/>
      <c r="B16" s="25" t="s">
        <v>20</v>
      </c>
      <c r="C16" s="26">
        <v>99</v>
      </c>
      <c r="D16" s="27">
        <v>6950</v>
      </c>
      <c r="E16" s="26">
        <v>56</v>
      </c>
      <c r="F16" s="27">
        <v>5600</v>
      </c>
      <c r="G16" s="26">
        <v>21</v>
      </c>
      <c r="H16" s="27">
        <v>4200</v>
      </c>
      <c r="I16" s="26"/>
      <c r="J16" s="27"/>
      <c r="K16" s="28">
        <v>7</v>
      </c>
      <c r="L16" s="27"/>
      <c r="M16" s="28">
        <v>1</v>
      </c>
      <c r="N16" s="30">
        <v>2</v>
      </c>
      <c r="O16" s="30"/>
      <c r="P16" s="28">
        <f t="shared" si="0"/>
        <v>176</v>
      </c>
      <c r="Q16" s="10">
        <f t="shared" si="1"/>
        <v>16750</v>
      </c>
      <c r="R16" s="26"/>
      <c r="S16" s="10"/>
    </row>
    <row r="17" s="1" customFormat="1" customHeight="1" spans="1:19">
      <c r="A17" s="24" t="s">
        <v>26</v>
      </c>
      <c r="B17" s="25" t="s">
        <v>19</v>
      </c>
      <c r="C17" s="26">
        <v>16</v>
      </c>
      <c r="D17" s="27">
        <v>800</v>
      </c>
      <c r="E17" s="26">
        <v>8</v>
      </c>
      <c r="F17" s="27">
        <v>800</v>
      </c>
      <c r="G17" s="26">
        <v>19</v>
      </c>
      <c r="H17" s="27">
        <v>3800</v>
      </c>
      <c r="I17" s="26"/>
      <c r="J17" s="27"/>
      <c r="K17" s="36"/>
      <c r="L17" s="27"/>
      <c r="M17" s="28"/>
      <c r="N17" s="37"/>
      <c r="O17" s="26"/>
      <c r="P17" s="28">
        <f t="shared" si="0"/>
        <v>43</v>
      </c>
      <c r="Q17" s="10">
        <f t="shared" si="1"/>
        <v>5400</v>
      </c>
      <c r="R17" s="26">
        <f>P17+P18</f>
        <v>243</v>
      </c>
      <c r="S17" s="10">
        <f>Q17+Q18</f>
        <v>24100</v>
      </c>
    </row>
    <row r="18" s="1" customFormat="1" customHeight="1" spans="1:19">
      <c r="A18" s="31"/>
      <c r="B18" s="25" t="s">
        <v>20</v>
      </c>
      <c r="C18" s="26">
        <v>95</v>
      </c>
      <c r="D18" s="27">
        <v>4900</v>
      </c>
      <c r="E18" s="26">
        <v>72</v>
      </c>
      <c r="F18" s="27">
        <v>7200</v>
      </c>
      <c r="G18" s="26">
        <v>33</v>
      </c>
      <c r="H18" s="27">
        <v>6600</v>
      </c>
      <c r="I18" s="26"/>
      <c r="J18" s="27"/>
      <c r="K18" s="26">
        <v>3</v>
      </c>
      <c r="L18" s="27"/>
      <c r="M18" s="28"/>
      <c r="N18" s="37">
        <v>1</v>
      </c>
      <c r="O18" s="26"/>
      <c r="P18" s="28">
        <f t="shared" si="0"/>
        <v>200</v>
      </c>
      <c r="Q18" s="10">
        <f t="shared" si="1"/>
        <v>18700</v>
      </c>
      <c r="R18" s="26"/>
      <c r="S18" s="10"/>
    </row>
    <row r="19" s="1" customFormat="1" customHeight="1" spans="1:19">
      <c r="A19" s="24" t="s">
        <v>27</v>
      </c>
      <c r="B19" s="25" t="s">
        <v>19</v>
      </c>
      <c r="C19" s="32">
        <v>8</v>
      </c>
      <c r="D19" s="33">
        <v>400</v>
      </c>
      <c r="E19" s="32">
        <v>8</v>
      </c>
      <c r="F19" s="33">
        <v>800</v>
      </c>
      <c r="G19" s="32">
        <v>6</v>
      </c>
      <c r="H19" s="33">
        <v>1200</v>
      </c>
      <c r="I19" s="32"/>
      <c r="J19" s="33"/>
      <c r="K19" s="34"/>
      <c r="L19" s="33"/>
      <c r="M19" s="34"/>
      <c r="N19" s="35"/>
      <c r="O19" s="38"/>
      <c r="P19" s="28">
        <f t="shared" si="0"/>
        <v>22</v>
      </c>
      <c r="Q19" s="10">
        <f t="shared" si="1"/>
        <v>2400</v>
      </c>
      <c r="R19" s="26">
        <f>P19+P20</f>
        <v>148</v>
      </c>
      <c r="S19" s="10">
        <f>Q19+Q20</f>
        <v>13350</v>
      </c>
    </row>
    <row r="20" s="1" customFormat="1" customHeight="1" spans="1:19">
      <c r="A20" s="31"/>
      <c r="B20" s="25" t="s">
        <v>20</v>
      </c>
      <c r="C20" s="32">
        <v>72</v>
      </c>
      <c r="D20" s="33">
        <v>3650</v>
      </c>
      <c r="E20" s="32">
        <v>35</v>
      </c>
      <c r="F20" s="33">
        <v>3500</v>
      </c>
      <c r="G20" s="32">
        <v>19</v>
      </c>
      <c r="H20" s="33">
        <v>3800</v>
      </c>
      <c r="I20" s="32"/>
      <c r="J20" s="33"/>
      <c r="K20" s="34">
        <v>1</v>
      </c>
      <c r="L20" s="33"/>
      <c r="M20" s="34">
        <v>2</v>
      </c>
      <c r="N20" s="35"/>
      <c r="O20" s="39"/>
      <c r="P20" s="28">
        <f t="shared" si="0"/>
        <v>126</v>
      </c>
      <c r="Q20" s="10">
        <f t="shared" si="1"/>
        <v>10950</v>
      </c>
      <c r="R20" s="26"/>
      <c r="S20" s="10"/>
    </row>
    <row r="21" s="1" customFormat="1" customHeight="1" spans="1:19">
      <c r="A21" s="31" t="s">
        <v>28</v>
      </c>
      <c r="B21" s="25"/>
      <c r="C21" s="40">
        <f t="shared" ref="C21:H21" si="6">SUM(C5:C20)</f>
        <v>708</v>
      </c>
      <c r="D21" s="40">
        <f t="shared" si="6"/>
        <v>39700</v>
      </c>
      <c r="E21" s="40">
        <f t="shared" si="6"/>
        <v>455</v>
      </c>
      <c r="F21" s="40">
        <f t="shared" si="6"/>
        <v>45500</v>
      </c>
      <c r="G21" s="40">
        <f t="shared" si="6"/>
        <v>224</v>
      </c>
      <c r="H21" s="40">
        <f t="shared" si="6"/>
        <v>44800</v>
      </c>
      <c r="I21" s="40">
        <v>3</v>
      </c>
      <c r="J21" s="40">
        <v>1500</v>
      </c>
      <c r="K21" s="40">
        <f>SUM(K8:K20)</f>
        <v>20</v>
      </c>
      <c r="L21" s="40"/>
      <c r="M21" s="40">
        <v>10</v>
      </c>
      <c r="N21" s="40">
        <v>3</v>
      </c>
      <c r="O21" s="40">
        <v>0</v>
      </c>
      <c r="P21" s="28">
        <f t="shared" ref="P21:S21" si="7">SUM(P5:P20)</f>
        <v>1390</v>
      </c>
      <c r="Q21" s="10">
        <f t="shared" si="7"/>
        <v>131500</v>
      </c>
      <c r="R21" s="26">
        <f t="shared" si="7"/>
        <v>1390</v>
      </c>
      <c r="S21" s="26">
        <f t="shared" si="7"/>
        <v>131500</v>
      </c>
    </row>
    <row r="22" s="1" customFormat="1" customHeight="1" spans="1:19">
      <c r="A22" s="25" t="s">
        <v>29</v>
      </c>
      <c r="B22" s="25" t="s">
        <v>19</v>
      </c>
      <c r="C22" s="26">
        <f t="shared" ref="C22:P22" si="8">C5+C7+C9+C11+C13+C15+C17+C19</f>
        <v>120</v>
      </c>
      <c r="D22" s="26">
        <f t="shared" si="8"/>
        <v>7150</v>
      </c>
      <c r="E22" s="26">
        <f t="shared" si="8"/>
        <v>90</v>
      </c>
      <c r="F22" s="26">
        <f t="shared" si="8"/>
        <v>9000</v>
      </c>
      <c r="G22" s="26">
        <f t="shared" si="8"/>
        <v>77</v>
      </c>
      <c r="H22" s="26">
        <f t="shared" si="8"/>
        <v>15400</v>
      </c>
      <c r="I22" s="26">
        <f t="shared" si="8"/>
        <v>1</v>
      </c>
      <c r="J22" s="26">
        <f t="shared" si="8"/>
        <v>500</v>
      </c>
      <c r="K22" s="26">
        <f t="shared" si="8"/>
        <v>3</v>
      </c>
      <c r="L22" s="26">
        <f t="shared" si="8"/>
        <v>0</v>
      </c>
      <c r="M22" s="26">
        <f t="shared" si="8"/>
        <v>3</v>
      </c>
      <c r="N22" s="26">
        <f t="shared" si="8"/>
        <v>0</v>
      </c>
      <c r="O22" s="26">
        <f t="shared" si="8"/>
        <v>0</v>
      </c>
      <c r="P22" s="26">
        <f t="shared" si="8"/>
        <v>288</v>
      </c>
      <c r="Q22" s="41">
        <v>32050</v>
      </c>
      <c r="R22" s="41"/>
      <c r="S22" s="41"/>
    </row>
    <row r="23" s="1" customFormat="1" customHeight="1" spans="1:19">
      <c r="A23" s="25"/>
      <c r="B23" s="25" t="s">
        <v>20</v>
      </c>
      <c r="C23" s="26">
        <f t="shared" ref="C23:P23" si="9">C6+C8+C10+C12+C14+C16+C18+C20</f>
        <v>588</v>
      </c>
      <c r="D23" s="26">
        <f t="shared" si="9"/>
        <v>32550</v>
      </c>
      <c r="E23" s="26">
        <f t="shared" si="9"/>
        <v>365</v>
      </c>
      <c r="F23" s="26">
        <f t="shared" si="9"/>
        <v>36500</v>
      </c>
      <c r="G23" s="26">
        <f t="shared" si="9"/>
        <v>147</v>
      </c>
      <c r="H23" s="26">
        <f t="shared" si="9"/>
        <v>29400</v>
      </c>
      <c r="I23" s="26">
        <f t="shared" si="9"/>
        <v>2</v>
      </c>
      <c r="J23" s="26">
        <f t="shared" si="9"/>
        <v>1000</v>
      </c>
      <c r="K23" s="26">
        <f t="shared" si="9"/>
        <v>17</v>
      </c>
      <c r="L23" s="26">
        <f t="shared" si="9"/>
        <v>0</v>
      </c>
      <c r="M23" s="26">
        <f t="shared" si="9"/>
        <v>7</v>
      </c>
      <c r="N23" s="26">
        <f t="shared" si="9"/>
        <v>3</v>
      </c>
      <c r="O23" s="26">
        <f t="shared" si="9"/>
        <v>0</v>
      </c>
      <c r="P23" s="26">
        <f t="shared" si="9"/>
        <v>1102</v>
      </c>
      <c r="Q23" s="41">
        <v>99450</v>
      </c>
      <c r="R23" s="41"/>
      <c r="S23" s="41"/>
    </row>
    <row r="24" s="1" customFormat="1" customHeight="1" spans="1:19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4"/>
      <c r="S24" s="44"/>
    </row>
    <row r="25" s="1" customFormat="1" customHeight="1" spans="1:19">
      <c r="A25" s="42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4"/>
      <c r="S25" s="44"/>
    </row>
    <row r="26" s="1" customFormat="1" customHeight="1" spans="1:19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="1" customFormat="1" customHeight="1" spans="1:19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</sheetData>
  <mergeCells count="47">
    <mergeCell ref="A1:S1"/>
    <mergeCell ref="A2:B2"/>
    <mergeCell ref="A3:B3"/>
    <mergeCell ref="A4:B4"/>
    <mergeCell ref="Q22:S22"/>
    <mergeCell ref="Q23:S23"/>
    <mergeCell ref="A5:A6"/>
    <mergeCell ref="A7:A8"/>
    <mergeCell ref="A9:A10"/>
    <mergeCell ref="A11:A12"/>
    <mergeCell ref="A13:A14"/>
    <mergeCell ref="A15:A16"/>
    <mergeCell ref="A17:A18"/>
    <mergeCell ref="A19:A20"/>
    <mergeCell ref="A22:A23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5:R6"/>
    <mergeCell ref="R7:R8"/>
    <mergeCell ref="R9:R10"/>
    <mergeCell ref="R11:R12"/>
    <mergeCell ref="R13:R14"/>
    <mergeCell ref="R15:R16"/>
    <mergeCell ref="R17:R18"/>
    <mergeCell ref="R19:R20"/>
    <mergeCell ref="S5:S6"/>
    <mergeCell ref="S7:S8"/>
    <mergeCell ref="S9:S10"/>
    <mergeCell ref="S11:S12"/>
    <mergeCell ref="S13:S14"/>
    <mergeCell ref="S15:S16"/>
    <mergeCell ref="S17:S18"/>
    <mergeCell ref="S19:S20"/>
    <mergeCell ref="R2:S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2F140330B55646CA8DB8AF7EB3EA9C81_12</vt:lpwstr>
  </property>
  <property fmtid="{D5CDD505-2E9C-101B-9397-08002B2CF9AE}" pid="4" name="CalculationRule">
    <vt:i4>0</vt:i4>
  </property>
</Properties>
</file>