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Town">#REF!</definedName>
    <definedName name="北门街道_361102004">#REF!</definedName>
    <definedName name="朝阳镇_361102102">#REF!</definedName>
    <definedName name="东市街道_361102002">#REF!</definedName>
    <definedName name="灵溪街道_361102006">#REF!</definedName>
    <definedName name="茅家岭街道_361102005">#REF!</definedName>
    <definedName name="秦峰镇_361102103">#REF!</definedName>
    <definedName name="沙溪镇_361102100">#REF!</definedName>
    <definedName name="水南街道_361102001">#REF!</definedName>
    <definedName name="西市街道_361102003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<sst xmlns="http://schemas.openxmlformats.org/spreadsheetml/2006/main" count="91" uniqueCount="44">
  <si>
    <r>
      <t>人民路街道2025年9月份高龄补贴统计明细汇总表（总</t>
    </r>
    <r>
      <rPr>
        <b/>
        <sz val="11"/>
        <color indexed="10"/>
        <rFont val="宋体"/>
        <charset val="134"/>
      </rPr>
      <t>2490</t>
    </r>
    <r>
      <rPr>
        <b/>
        <sz val="11"/>
        <rFont val="宋体"/>
        <charset val="134"/>
      </rPr>
      <t>人，总</t>
    </r>
    <r>
      <rPr>
        <b/>
        <sz val="11"/>
        <color indexed="10"/>
        <rFont val="宋体"/>
        <charset val="134"/>
      </rPr>
      <t>212400</t>
    </r>
    <r>
      <rPr>
        <b/>
        <sz val="11"/>
        <rFont val="宋体"/>
        <charset val="134"/>
      </rPr>
      <t>元）</t>
    </r>
  </si>
  <si>
    <t>数　内容</t>
  </si>
  <si>
    <t>80-84
周岁</t>
  </si>
  <si>
    <t>金额(元）</t>
  </si>
  <si>
    <t>85-89
周岁</t>
  </si>
  <si>
    <t>90-99
周岁</t>
  </si>
  <si>
    <t>100岁上</t>
  </si>
  <si>
    <t>其中新增
人员</t>
  </si>
  <si>
    <t>死亡
、迁出人员</t>
  </si>
  <si>
    <t>金额（元）</t>
  </si>
  <si>
    <t>人数
小计</t>
  </si>
  <si>
    <t>人数合计</t>
  </si>
  <si>
    <t>金额小计</t>
  </si>
  <si>
    <t>金额合计</t>
  </si>
  <si>
    <t>据</t>
  </si>
  <si>
    <t>社区</t>
  </si>
  <si>
    <t>向阳闸社区</t>
  </si>
  <si>
    <t>区直</t>
  </si>
  <si>
    <t>/</t>
  </si>
  <si>
    <t>市直</t>
  </si>
  <si>
    <t>长虹村</t>
  </si>
  <si>
    <t>大树下社区</t>
  </si>
  <si>
    <t>德化社区</t>
  </si>
  <si>
    <t>供电局社区</t>
  </si>
  <si>
    <t>湖滨社区</t>
  </si>
  <si>
    <t>琥珀山社区</t>
  </si>
  <si>
    <t>黄土岭社区</t>
  </si>
  <si>
    <t>老马渡社区</t>
  </si>
  <si>
    <t>庐南社区</t>
  </si>
  <si>
    <t>人民路社区</t>
  </si>
  <si>
    <t>沙子墩社区</t>
  </si>
  <si>
    <t>山川岭社区</t>
  </si>
  <si>
    <t>桃园社区</t>
  </si>
  <si>
    <t>新村社区</t>
  </si>
  <si>
    <t>新东方社区</t>
  </si>
  <si>
    <t>女儿街社区</t>
  </si>
  <si>
    <t>两亩地社区</t>
  </si>
  <si>
    <t>幸福里社区</t>
  </si>
  <si>
    <t>姚家洼社区</t>
  </si>
  <si>
    <t>孙家垅社区</t>
  </si>
  <si>
    <t>人民路街道</t>
  </si>
  <si>
    <t>2490人</t>
  </si>
  <si>
    <t>212400元</t>
  </si>
  <si>
    <t xml:space="preserve">    制表：                        审核：                        分管：                        财务分管：                        主管：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</si>
</sst>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等线"/>
      <charset val="134"/>
    </font>
    <font>
      <b/>
      <sz val="1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b/>
      <sz val="9"/>
      <name val="宋体"/>
      <charset val="134"/>
    </font>
    <font>
      <sz val="8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1" fillId="35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3" borderId="1" xfId="8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10 2 2 2" xfId="50"/>
    <cellStyle name="常规 13 3 2" xfId="51"/>
    <cellStyle name="常规 10 2" xfId="52"/>
    <cellStyle name="常规 10" xfId="53"/>
    <cellStyle name="常规 8" xfId="54"/>
    <cellStyle name="常规 12" xfId="55"/>
    <cellStyle name="常规 14" xfId="56"/>
    <cellStyle name="常规 17" xfId="57"/>
    <cellStyle name="常规 20" xfId="58"/>
    <cellStyle name="常规 21" xfId="59"/>
    <cellStyle name="常规 24" xfId="60"/>
    <cellStyle name="常规 29" xfId="61"/>
    <cellStyle name="常规 30" xfId="62"/>
    <cellStyle name="常规 31" xfId="63"/>
    <cellStyle name="常规 33" xfId="64"/>
    <cellStyle name="常规 37" xfId="65"/>
    <cellStyle name="常规 40" xfId="66"/>
    <cellStyle name="常规 35" xfId="67"/>
    <cellStyle name="常规 34" xfId="68"/>
    <cellStyle name="常规 4" xfId="69"/>
    <cellStyle name="常规 2" xfId="70"/>
    <cellStyle name="常规 3" xfId="71"/>
    <cellStyle name="常规 10 2 2" xfId="72"/>
    <cellStyle name="常规 5" xfId="73"/>
    <cellStyle name="常规 11 2 4" xfId="74"/>
    <cellStyle name="常规 10 2 2 4" xfId="75"/>
    <cellStyle name="常规 2 2 2 3" xfId="76"/>
    <cellStyle name="常规 2 2" xfId="77"/>
    <cellStyle name="常规_Sheet1" xfId="78"/>
    <cellStyle name="常规 16" xfId="79"/>
    <cellStyle name="20% - 强调文字颜色 1 10 5" xfId="80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361950"/>
          <a:ext cx="13811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100" y="228600"/>
          <a:ext cx="1038225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361950"/>
          <a:ext cx="137477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5" name="直接连接符 4"/>
        <xdr:cNvCxnSpPr/>
      </xdr:nvCxnSpPr>
      <xdr:spPr>
        <a:xfrm>
          <a:off x="38100" y="222250"/>
          <a:ext cx="1038225" cy="501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6" name="直接连接符 5"/>
        <xdr:cNvCxnSpPr/>
      </xdr:nvCxnSpPr>
      <xdr:spPr>
        <a:xfrm>
          <a:off x="0" y="361950"/>
          <a:ext cx="13811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7" name="直接连接符 6"/>
        <xdr:cNvCxnSpPr/>
      </xdr:nvCxnSpPr>
      <xdr:spPr>
        <a:xfrm>
          <a:off x="38100" y="228600"/>
          <a:ext cx="1038225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8" name="直接连接符 7"/>
        <xdr:cNvCxnSpPr/>
      </xdr:nvCxnSpPr>
      <xdr:spPr>
        <a:xfrm>
          <a:off x="0" y="361950"/>
          <a:ext cx="137477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9" name="直接连接符 8"/>
        <xdr:cNvCxnSpPr/>
      </xdr:nvCxnSpPr>
      <xdr:spPr>
        <a:xfrm>
          <a:off x="38100" y="222250"/>
          <a:ext cx="1038225" cy="501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tabSelected="1" topLeftCell="A28" workbookViewId="0">
      <selection activeCell="A1" sqref="A1:R50"/>
    </sheetView>
  </sheetViews>
  <sheetFormatPr defaultColWidth="9" defaultRowHeight="14.25"/>
  <sheetData>
    <row r="1" spans="1:18">
      <c r="A1" s="1" t="s">
        <v>0</v>
      </c>
      <c r="B1" s="2"/>
      <c r="C1" s="3"/>
      <c r="D1" s="4"/>
      <c r="E1" s="3"/>
      <c r="F1" s="4"/>
      <c r="G1" s="3"/>
      <c r="H1" s="4"/>
      <c r="I1" s="3"/>
      <c r="J1" s="4"/>
      <c r="K1" s="29"/>
      <c r="L1" s="30"/>
      <c r="M1" s="29"/>
      <c r="N1" s="30"/>
      <c r="O1" s="29"/>
      <c r="P1" s="29"/>
      <c r="Q1" s="29"/>
      <c r="R1" s="43"/>
    </row>
    <row r="2" spans="1:18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3</v>
      </c>
      <c r="G2" s="7" t="s">
        <v>5</v>
      </c>
      <c r="H2" s="7" t="s">
        <v>3</v>
      </c>
      <c r="I2" s="5" t="s">
        <v>6</v>
      </c>
      <c r="J2" s="7" t="s">
        <v>3</v>
      </c>
      <c r="K2" s="31" t="s">
        <v>7</v>
      </c>
      <c r="L2" s="31" t="s">
        <v>3</v>
      </c>
      <c r="M2" s="31" t="s">
        <v>8</v>
      </c>
      <c r="N2" s="31" t="s">
        <v>9</v>
      </c>
      <c r="O2" s="31" t="s">
        <v>10</v>
      </c>
      <c r="P2" s="31" t="s">
        <v>11</v>
      </c>
      <c r="Q2" s="31" t="s">
        <v>12</v>
      </c>
      <c r="R2" s="44" t="s">
        <v>13</v>
      </c>
    </row>
    <row r="3" spans="1:18">
      <c r="A3" s="5" t="s">
        <v>14</v>
      </c>
      <c r="B3" s="6"/>
      <c r="C3" s="5"/>
      <c r="D3" s="7"/>
      <c r="E3" s="5"/>
      <c r="F3" s="7"/>
      <c r="G3" s="5"/>
      <c r="H3" s="7"/>
      <c r="I3" s="5"/>
      <c r="J3" s="7"/>
      <c r="K3" s="8"/>
      <c r="L3" s="31"/>
      <c r="M3" s="8"/>
      <c r="N3" s="31"/>
      <c r="O3" s="8"/>
      <c r="P3" s="31"/>
      <c r="Q3" s="31"/>
      <c r="R3" s="44"/>
    </row>
    <row r="4" spans="1:18">
      <c r="A4" s="5" t="s">
        <v>15</v>
      </c>
      <c r="B4" s="6"/>
      <c r="C4" s="5"/>
      <c r="D4" s="7"/>
      <c r="E4" s="5"/>
      <c r="F4" s="7"/>
      <c r="G4" s="5"/>
      <c r="H4" s="7"/>
      <c r="I4" s="5"/>
      <c r="J4" s="7"/>
      <c r="K4" s="8"/>
      <c r="L4" s="31"/>
      <c r="M4" s="8"/>
      <c r="N4" s="31"/>
      <c r="O4" s="8"/>
      <c r="P4" s="31"/>
      <c r="Q4" s="31"/>
      <c r="R4" s="44"/>
    </row>
    <row r="5" spans="1:18">
      <c r="A5" s="8" t="s">
        <v>16</v>
      </c>
      <c r="B5" s="6" t="s">
        <v>17</v>
      </c>
      <c r="C5" s="9">
        <v>15</v>
      </c>
      <c r="D5" s="6">
        <v>750</v>
      </c>
      <c r="E5" s="9">
        <v>5</v>
      </c>
      <c r="F5" s="6">
        <v>500</v>
      </c>
      <c r="G5" s="9">
        <v>3</v>
      </c>
      <c r="H5" s="6">
        <v>600</v>
      </c>
      <c r="I5" s="9" t="s">
        <v>18</v>
      </c>
      <c r="J5" s="9" t="s">
        <v>18</v>
      </c>
      <c r="K5" s="6">
        <v>0</v>
      </c>
      <c r="L5" s="6">
        <v>0</v>
      </c>
      <c r="M5" s="6">
        <v>0</v>
      </c>
      <c r="N5" s="6">
        <v>0</v>
      </c>
      <c r="O5" s="6">
        <v>23</v>
      </c>
      <c r="P5" s="32">
        <v>70</v>
      </c>
      <c r="Q5" s="9">
        <v>1850</v>
      </c>
      <c r="R5" s="45">
        <v>6150</v>
      </c>
    </row>
    <row r="6" spans="1:18">
      <c r="A6" s="8"/>
      <c r="B6" s="6" t="s">
        <v>19</v>
      </c>
      <c r="C6" s="9">
        <v>24</v>
      </c>
      <c r="D6" s="6">
        <v>1200</v>
      </c>
      <c r="E6" s="9">
        <v>15</v>
      </c>
      <c r="F6" s="6">
        <v>1500</v>
      </c>
      <c r="G6" s="9">
        <v>8</v>
      </c>
      <c r="H6" s="6">
        <v>1600</v>
      </c>
      <c r="I6" s="9" t="s">
        <v>18</v>
      </c>
      <c r="J6" s="9" t="s">
        <v>18</v>
      </c>
      <c r="K6" s="6">
        <v>0</v>
      </c>
      <c r="L6" s="6">
        <v>0</v>
      </c>
      <c r="M6" s="6">
        <v>0</v>
      </c>
      <c r="N6" s="6">
        <v>0</v>
      </c>
      <c r="O6" s="6">
        <v>47</v>
      </c>
      <c r="P6" s="33"/>
      <c r="Q6" s="9">
        <v>4300</v>
      </c>
      <c r="R6" s="46"/>
    </row>
    <row r="7" spans="1:18">
      <c r="A7" s="8" t="s">
        <v>20</v>
      </c>
      <c r="B7" s="6" t="s">
        <v>17</v>
      </c>
      <c r="C7" s="9">
        <v>21</v>
      </c>
      <c r="D7" s="6">
        <v>1050</v>
      </c>
      <c r="E7" s="9">
        <v>7</v>
      </c>
      <c r="F7" s="6">
        <v>700</v>
      </c>
      <c r="G7" s="9">
        <v>2</v>
      </c>
      <c r="H7" s="6">
        <v>400</v>
      </c>
      <c r="I7" s="9"/>
      <c r="J7" s="6"/>
      <c r="K7" s="6"/>
      <c r="L7" s="6"/>
      <c r="M7" s="6"/>
      <c r="N7" s="6"/>
      <c r="O7" s="6">
        <v>30</v>
      </c>
      <c r="P7" s="34">
        <v>31</v>
      </c>
      <c r="Q7" s="9">
        <v>2150</v>
      </c>
      <c r="R7" s="47">
        <v>2250</v>
      </c>
    </row>
    <row r="8" spans="1:18">
      <c r="A8" s="8"/>
      <c r="B8" s="6" t="s">
        <v>19</v>
      </c>
      <c r="C8" s="9"/>
      <c r="D8" s="6"/>
      <c r="E8" s="9">
        <v>1</v>
      </c>
      <c r="F8" s="6">
        <v>100</v>
      </c>
      <c r="G8" s="9"/>
      <c r="H8" s="6"/>
      <c r="I8" s="9"/>
      <c r="J8" s="6"/>
      <c r="K8" s="6"/>
      <c r="L8" s="6"/>
      <c r="M8" s="6"/>
      <c r="N8" s="6"/>
      <c r="O8" s="6">
        <v>1</v>
      </c>
      <c r="P8" s="34"/>
      <c r="Q8" s="9">
        <v>100</v>
      </c>
      <c r="R8" s="47"/>
    </row>
    <row r="9" spans="1:18">
      <c r="A9" s="8" t="s">
        <v>21</v>
      </c>
      <c r="B9" s="10" t="s">
        <v>17</v>
      </c>
      <c r="C9" s="11">
        <v>3</v>
      </c>
      <c r="D9" s="11">
        <v>150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3</v>
      </c>
      <c r="P9" s="11">
        <v>109</v>
      </c>
      <c r="Q9" s="11">
        <v>150</v>
      </c>
      <c r="R9" s="48">
        <v>8200</v>
      </c>
    </row>
    <row r="10" spans="1:18">
      <c r="A10" s="8"/>
      <c r="B10" s="10" t="s">
        <v>19</v>
      </c>
      <c r="C10" s="11">
        <v>68</v>
      </c>
      <c r="D10" s="11">
        <v>3400</v>
      </c>
      <c r="E10" s="11">
        <v>30</v>
      </c>
      <c r="F10" s="11">
        <v>3050</v>
      </c>
      <c r="G10" s="11">
        <v>8</v>
      </c>
      <c r="H10" s="11">
        <v>1600</v>
      </c>
      <c r="I10" s="11">
        <v>0</v>
      </c>
      <c r="J10" s="11">
        <v>0</v>
      </c>
      <c r="K10" s="11">
        <v>1</v>
      </c>
      <c r="L10" s="11">
        <v>50</v>
      </c>
      <c r="M10" s="11">
        <v>0</v>
      </c>
      <c r="N10" s="11">
        <v>0</v>
      </c>
      <c r="O10" s="11">
        <v>106</v>
      </c>
      <c r="P10" s="11"/>
      <c r="Q10" s="11">
        <v>8050</v>
      </c>
      <c r="R10" s="48"/>
    </row>
    <row r="11" spans="1:18">
      <c r="A11" s="8" t="s">
        <v>22</v>
      </c>
      <c r="B11" s="6" t="s">
        <v>17</v>
      </c>
      <c r="C11" s="12">
        <v>3</v>
      </c>
      <c r="D11" s="12">
        <v>150</v>
      </c>
      <c r="E11" s="12">
        <v>10</v>
      </c>
      <c r="F11" s="12">
        <v>1000</v>
      </c>
      <c r="G11" s="12">
        <v>3</v>
      </c>
      <c r="H11" s="12">
        <v>600</v>
      </c>
      <c r="I11" s="12"/>
      <c r="J11" s="12"/>
      <c r="K11" s="12"/>
      <c r="L11" s="12"/>
      <c r="M11" s="12"/>
      <c r="N11" s="12"/>
      <c r="O11" s="12">
        <v>16</v>
      </c>
      <c r="P11" s="12">
        <v>43</v>
      </c>
      <c r="Q11" s="12">
        <v>1750</v>
      </c>
      <c r="R11" s="12">
        <v>3550</v>
      </c>
    </row>
    <row r="12" spans="1:18">
      <c r="A12" s="8"/>
      <c r="B12" s="6" t="s">
        <v>19</v>
      </c>
      <c r="C12" s="12">
        <v>20</v>
      </c>
      <c r="D12" s="12">
        <v>1000</v>
      </c>
      <c r="E12" s="12">
        <v>6</v>
      </c>
      <c r="F12" s="12">
        <v>600</v>
      </c>
      <c r="G12" s="12">
        <v>1</v>
      </c>
      <c r="H12" s="12">
        <v>200</v>
      </c>
      <c r="I12" s="12"/>
      <c r="J12" s="12"/>
      <c r="K12" s="12"/>
      <c r="L12" s="12"/>
      <c r="M12" s="12">
        <v>3</v>
      </c>
      <c r="N12" s="12">
        <v>150</v>
      </c>
      <c r="O12" s="12">
        <v>27</v>
      </c>
      <c r="P12" s="12"/>
      <c r="Q12" s="12">
        <v>1800</v>
      </c>
      <c r="R12" s="12"/>
    </row>
    <row r="13" spans="1:18">
      <c r="A13" s="8" t="s">
        <v>23</v>
      </c>
      <c r="B13" s="6" t="s">
        <v>17</v>
      </c>
      <c r="C13" s="13">
        <v>92</v>
      </c>
      <c r="D13" s="13">
        <v>4600</v>
      </c>
      <c r="E13" s="13">
        <v>44</v>
      </c>
      <c r="F13" s="13">
        <v>4400</v>
      </c>
      <c r="G13" s="13">
        <v>11</v>
      </c>
      <c r="H13" s="13">
        <v>2200</v>
      </c>
      <c r="I13" s="13"/>
      <c r="J13" s="13"/>
      <c r="K13" s="13">
        <v>1</v>
      </c>
      <c r="L13" s="13">
        <v>50</v>
      </c>
      <c r="M13" s="13">
        <v>0</v>
      </c>
      <c r="N13" s="13">
        <v>0</v>
      </c>
      <c r="O13" s="13">
        <f t="shared" ref="O13:O18" si="0">C13+E13+G13</f>
        <v>147</v>
      </c>
      <c r="P13" s="34">
        <v>155</v>
      </c>
      <c r="Q13" s="13">
        <f>SUM(D13+F13+H13)</f>
        <v>11200</v>
      </c>
      <c r="R13" s="47">
        <v>12300</v>
      </c>
    </row>
    <row r="14" spans="1:18">
      <c r="A14" s="8"/>
      <c r="B14" s="6" t="s">
        <v>19</v>
      </c>
      <c r="C14" s="13">
        <v>0</v>
      </c>
      <c r="D14" s="13">
        <v>0</v>
      </c>
      <c r="E14" s="13">
        <v>5</v>
      </c>
      <c r="F14" s="13">
        <v>500</v>
      </c>
      <c r="G14" s="13">
        <v>3</v>
      </c>
      <c r="H14" s="13">
        <v>600</v>
      </c>
      <c r="I14" s="13"/>
      <c r="J14" s="13"/>
      <c r="K14" s="13">
        <v>0</v>
      </c>
      <c r="L14" s="13">
        <v>0</v>
      </c>
      <c r="M14" s="13">
        <v>0</v>
      </c>
      <c r="N14" s="13">
        <v>0</v>
      </c>
      <c r="O14" s="13">
        <f t="shared" si="0"/>
        <v>8</v>
      </c>
      <c r="P14" s="34"/>
      <c r="Q14" s="13">
        <f t="shared" ref="Q14:Q18" si="1">D14+F14+H14</f>
        <v>1100</v>
      </c>
      <c r="R14" s="47"/>
    </row>
    <row r="15" spans="1:18">
      <c r="A15" s="8" t="s">
        <v>24</v>
      </c>
      <c r="B15" s="6" t="s">
        <v>17</v>
      </c>
      <c r="C15" s="9">
        <v>62</v>
      </c>
      <c r="D15" s="6">
        <v>3100</v>
      </c>
      <c r="E15" s="9">
        <v>28</v>
      </c>
      <c r="F15" s="6">
        <v>2800</v>
      </c>
      <c r="G15" s="9">
        <v>18</v>
      </c>
      <c r="H15" s="6">
        <v>3600</v>
      </c>
      <c r="I15" s="9">
        <v>0</v>
      </c>
      <c r="J15" s="9">
        <v>0</v>
      </c>
      <c r="K15" s="6">
        <v>5</v>
      </c>
      <c r="L15" s="6">
        <v>250</v>
      </c>
      <c r="M15" s="6">
        <v>1</v>
      </c>
      <c r="N15" s="6">
        <v>50</v>
      </c>
      <c r="O15" s="6">
        <f t="shared" ref="O15:O20" si="2">C15+E15+G15+I15</f>
        <v>108</v>
      </c>
      <c r="P15" s="32">
        <f>O15+O16</f>
        <v>164</v>
      </c>
      <c r="Q15" s="9">
        <f t="shared" ref="Q15:Q20" si="3">D15+F15+H15+J15</f>
        <v>9500</v>
      </c>
      <c r="R15" s="49">
        <f>Q15+Q16</f>
        <v>14400</v>
      </c>
    </row>
    <row r="16" spans="1:18">
      <c r="A16" s="8"/>
      <c r="B16" s="6" t="s">
        <v>19</v>
      </c>
      <c r="C16" s="9">
        <v>26</v>
      </c>
      <c r="D16" s="6">
        <v>1300</v>
      </c>
      <c r="E16" s="9">
        <v>24</v>
      </c>
      <c r="F16" s="6">
        <v>2400</v>
      </c>
      <c r="G16" s="9">
        <v>6</v>
      </c>
      <c r="H16" s="6">
        <v>1200</v>
      </c>
      <c r="I16" s="9">
        <v>0</v>
      </c>
      <c r="J16" s="9">
        <v>0</v>
      </c>
      <c r="K16" s="6">
        <v>0</v>
      </c>
      <c r="L16" s="6">
        <v>0</v>
      </c>
      <c r="M16" s="6">
        <v>1</v>
      </c>
      <c r="N16" s="6">
        <v>100</v>
      </c>
      <c r="O16" s="6">
        <f t="shared" si="2"/>
        <v>56</v>
      </c>
      <c r="P16" s="33"/>
      <c r="Q16" s="9">
        <f t="shared" si="3"/>
        <v>4900</v>
      </c>
      <c r="R16" s="50"/>
    </row>
    <row r="17" spans="1:18">
      <c r="A17" s="8" t="s">
        <v>25</v>
      </c>
      <c r="B17" s="6" t="s">
        <v>17</v>
      </c>
      <c r="C17" s="9">
        <v>2</v>
      </c>
      <c r="D17" s="14">
        <v>100</v>
      </c>
      <c r="E17" s="9">
        <v>9</v>
      </c>
      <c r="F17" s="15">
        <v>900</v>
      </c>
      <c r="G17" s="9">
        <v>6</v>
      </c>
      <c r="H17" s="15">
        <v>1200</v>
      </c>
      <c r="I17" s="9">
        <v>0</v>
      </c>
      <c r="J17" s="9">
        <v>0</v>
      </c>
      <c r="K17" s="6">
        <v>0</v>
      </c>
      <c r="L17" s="6">
        <v>0</v>
      </c>
      <c r="M17" s="6">
        <v>0</v>
      </c>
      <c r="N17" s="6">
        <v>0</v>
      </c>
      <c r="O17" s="6">
        <f t="shared" si="0"/>
        <v>17</v>
      </c>
      <c r="P17" s="35">
        <f>O17+O18</f>
        <v>100</v>
      </c>
      <c r="Q17" s="9">
        <f t="shared" si="1"/>
        <v>2200</v>
      </c>
      <c r="R17" s="51">
        <f>Q17+Q18</f>
        <v>9100</v>
      </c>
    </row>
    <row r="18" spans="1:18">
      <c r="A18" s="8"/>
      <c r="B18" s="6" t="s">
        <v>19</v>
      </c>
      <c r="C18" s="9">
        <v>46</v>
      </c>
      <c r="D18" s="15">
        <v>2300</v>
      </c>
      <c r="E18" s="9">
        <v>28</v>
      </c>
      <c r="F18" s="16">
        <v>2800</v>
      </c>
      <c r="G18" s="9">
        <v>9</v>
      </c>
      <c r="H18" s="6">
        <v>1800</v>
      </c>
      <c r="I18" s="9">
        <v>0</v>
      </c>
      <c r="J18" s="9">
        <v>0</v>
      </c>
      <c r="K18" s="6">
        <v>1</v>
      </c>
      <c r="L18" s="6">
        <v>50</v>
      </c>
      <c r="M18" s="6">
        <v>2</v>
      </c>
      <c r="N18" s="6">
        <v>400</v>
      </c>
      <c r="O18" s="6">
        <f t="shared" si="0"/>
        <v>83</v>
      </c>
      <c r="P18" s="36"/>
      <c r="Q18" s="9">
        <f t="shared" si="1"/>
        <v>6900</v>
      </c>
      <c r="R18" s="52"/>
    </row>
    <row r="19" spans="1:18">
      <c r="A19" s="8" t="s">
        <v>26</v>
      </c>
      <c r="B19" s="6" t="s">
        <v>17</v>
      </c>
      <c r="C19" s="9">
        <v>0</v>
      </c>
      <c r="D19" s="6">
        <v>0</v>
      </c>
      <c r="E19" s="9">
        <v>3</v>
      </c>
      <c r="F19" s="6">
        <v>300</v>
      </c>
      <c r="G19" s="9">
        <v>1</v>
      </c>
      <c r="H19" s="6">
        <v>200</v>
      </c>
      <c r="I19" s="9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37">
        <f t="shared" si="2"/>
        <v>4</v>
      </c>
      <c r="P19" s="11">
        <v>103</v>
      </c>
      <c r="Q19" s="9">
        <f t="shared" si="3"/>
        <v>500</v>
      </c>
      <c r="R19" s="47">
        <v>9250</v>
      </c>
    </row>
    <row r="20" spans="1:18">
      <c r="A20" s="8"/>
      <c r="B20" s="6" t="s">
        <v>19</v>
      </c>
      <c r="C20" s="9">
        <v>55</v>
      </c>
      <c r="D20" s="6">
        <v>2750</v>
      </c>
      <c r="E20" s="9">
        <v>28</v>
      </c>
      <c r="F20" s="6">
        <v>2800</v>
      </c>
      <c r="G20" s="9">
        <v>16</v>
      </c>
      <c r="H20" s="6">
        <v>3200</v>
      </c>
      <c r="I20" s="9">
        <v>0</v>
      </c>
      <c r="J20" s="6">
        <v>0</v>
      </c>
      <c r="K20" s="6">
        <v>1</v>
      </c>
      <c r="L20" s="6">
        <v>50</v>
      </c>
      <c r="M20" s="6">
        <v>1</v>
      </c>
      <c r="N20" s="6">
        <v>100</v>
      </c>
      <c r="O20" s="37">
        <f t="shared" si="2"/>
        <v>99</v>
      </c>
      <c r="P20" s="38"/>
      <c r="Q20" s="9">
        <f t="shared" si="3"/>
        <v>8750</v>
      </c>
      <c r="R20" s="47"/>
    </row>
    <row r="21" spans="1:18">
      <c r="A21" s="8" t="s">
        <v>27</v>
      </c>
      <c r="B21" s="6" t="s">
        <v>17</v>
      </c>
      <c r="C21" s="6">
        <v>27</v>
      </c>
      <c r="D21" s="6">
        <v>1350</v>
      </c>
      <c r="E21" s="6">
        <v>15</v>
      </c>
      <c r="F21" s="6">
        <v>1500</v>
      </c>
      <c r="G21" s="6">
        <v>8</v>
      </c>
      <c r="H21" s="6">
        <v>1600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50</v>
      </c>
      <c r="P21" s="34">
        <v>143</v>
      </c>
      <c r="Q21" s="6">
        <v>4450</v>
      </c>
      <c r="R21" s="47">
        <v>11900</v>
      </c>
    </row>
    <row r="22" spans="1:18">
      <c r="A22" s="8"/>
      <c r="B22" s="6" t="s">
        <v>19</v>
      </c>
      <c r="C22" s="6">
        <v>53</v>
      </c>
      <c r="D22" s="6">
        <v>2750</v>
      </c>
      <c r="E22" s="6">
        <v>33</v>
      </c>
      <c r="F22" s="6">
        <v>3300</v>
      </c>
      <c r="G22" s="6">
        <v>7</v>
      </c>
      <c r="H22" s="6">
        <v>1400</v>
      </c>
      <c r="I22" s="6">
        <v>0</v>
      </c>
      <c r="J22" s="6">
        <v>0</v>
      </c>
      <c r="K22" s="6">
        <v>4</v>
      </c>
      <c r="L22" s="6">
        <v>300</v>
      </c>
      <c r="M22" s="6">
        <v>1</v>
      </c>
      <c r="N22" s="6">
        <v>50</v>
      </c>
      <c r="O22" s="6">
        <v>93</v>
      </c>
      <c r="P22" s="34"/>
      <c r="Q22" s="6">
        <v>7450</v>
      </c>
      <c r="R22" s="47"/>
    </row>
    <row r="23" spans="1:18">
      <c r="A23" s="8" t="s">
        <v>28</v>
      </c>
      <c r="B23" s="6" t="s">
        <v>17</v>
      </c>
      <c r="C23" s="17">
        <v>19</v>
      </c>
      <c r="D23" s="12">
        <v>950</v>
      </c>
      <c r="E23" s="17">
        <v>15</v>
      </c>
      <c r="F23" s="12">
        <v>1500</v>
      </c>
      <c r="G23" s="17">
        <v>6</v>
      </c>
      <c r="H23" s="12">
        <v>1200</v>
      </c>
      <c r="I23" s="17">
        <v>0</v>
      </c>
      <c r="J23" s="12">
        <v>0</v>
      </c>
      <c r="K23" s="12">
        <v>2</v>
      </c>
      <c r="L23" s="12">
        <v>400</v>
      </c>
      <c r="M23" s="12">
        <v>0</v>
      </c>
      <c r="N23" s="12">
        <v>0</v>
      </c>
      <c r="O23" s="12">
        <v>40</v>
      </c>
      <c r="P23" s="12">
        <v>72</v>
      </c>
      <c r="Q23" s="12">
        <v>3650</v>
      </c>
      <c r="R23" s="12">
        <v>6000</v>
      </c>
    </row>
    <row r="24" spans="1:18">
      <c r="A24" s="8"/>
      <c r="B24" s="6" t="s">
        <v>19</v>
      </c>
      <c r="C24" s="17">
        <v>23</v>
      </c>
      <c r="D24" s="12">
        <v>1150</v>
      </c>
      <c r="E24" s="17">
        <v>6</v>
      </c>
      <c r="F24" s="12">
        <v>600</v>
      </c>
      <c r="G24" s="17">
        <v>3</v>
      </c>
      <c r="H24" s="12">
        <v>600</v>
      </c>
      <c r="I24" s="17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32</v>
      </c>
      <c r="P24" s="12"/>
      <c r="Q24" s="12">
        <v>2350</v>
      </c>
      <c r="R24" s="12"/>
    </row>
    <row r="25" spans="1:18">
      <c r="A25" s="8" t="s">
        <v>29</v>
      </c>
      <c r="B25" s="6" t="s">
        <v>17</v>
      </c>
      <c r="C25" s="6">
        <v>14</v>
      </c>
      <c r="D25" s="6">
        <v>700</v>
      </c>
      <c r="E25" s="6">
        <v>18</v>
      </c>
      <c r="F25" s="6">
        <v>1800</v>
      </c>
      <c r="G25" s="6">
        <v>13</v>
      </c>
      <c r="H25" s="6">
        <v>2600</v>
      </c>
      <c r="I25" s="9"/>
      <c r="J25" s="9"/>
      <c r="K25" s="6"/>
      <c r="L25" s="6"/>
      <c r="M25" s="6"/>
      <c r="N25" s="6"/>
      <c r="O25" s="6">
        <f>C25+E25+G25</f>
        <v>45</v>
      </c>
      <c r="P25" s="35">
        <v>154</v>
      </c>
      <c r="Q25" s="47">
        <f>D25+F25+H25</f>
        <v>5100</v>
      </c>
      <c r="R25" s="51">
        <v>13500</v>
      </c>
    </row>
    <row r="26" spans="1:18">
      <c r="A26" s="8"/>
      <c r="B26" s="6" t="s">
        <v>19</v>
      </c>
      <c r="C26" s="6">
        <v>72</v>
      </c>
      <c r="D26" s="6">
        <v>3600</v>
      </c>
      <c r="E26" s="6">
        <v>26</v>
      </c>
      <c r="F26" s="6">
        <v>2600</v>
      </c>
      <c r="G26" s="6">
        <v>11</v>
      </c>
      <c r="H26" s="6">
        <v>2200</v>
      </c>
      <c r="I26" s="9"/>
      <c r="J26" s="9"/>
      <c r="K26" s="6">
        <v>4</v>
      </c>
      <c r="L26" s="6">
        <v>200</v>
      </c>
      <c r="M26" s="6">
        <v>1</v>
      </c>
      <c r="N26" s="6">
        <v>50</v>
      </c>
      <c r="O26" s="6">
        <f>C26+E26+G26</f>
        <v>109</v>
      </c>
      <c r="P26" s="36"/>
      <c r="Q26" s="47">
        <f>D26+F26+H26</f>
        <v>8400</v>
      </c>
      <c r="R26" s="52"/>
    </row>
    <row r="27" spans="1:18">
      <c r="A27" s="5" t="s">
        <v>30</v>
      </c>
      <c r="B27" s="6" t="s">
        <v>17</v>
      </c>
      <c r="C27" s="6">
        <v>7</v>
      </c>
      <c r="D27" s="6">
        <v>350</v>
      </c>
      <c r="E27" s="6">
        <v>10</v>
      </c>
      <c r="F27" s="6">
        <v>1000</v>
      </c>
      <c r="G27" s="6">
        <v>4</v>
      </c>
      <c r="H27" s="6">
        <v>800</v>
      </c>
      <c r="I27" s="6"/>
      <c r="J27" s="6"/>
      <c r="K27" s="39">
        <v>1</v>
      </c>
      <c r="L27" s="6">
        <v>50</v>
      </c>
      <c r="M27" s="6">
        <v>1</v>
      </c>
      <c r="N27" s="6">
        <v>50</v>
      </c>
      <c r="O27" s="6">
        <v>21</v>
      </c>
      <c r="P27" s="6">
        <v>95</v>
      </c>
      <c r="Q27" s="6">
        <v>2150</v>
      </c>
      <c r="R27" s="6">
        <v>8100</v>
      </c>
    </row>
    <row r="28" spans="1:18">
      <c r="A28" s="5"/>
      <c r="B28" s="6" t="s">
        <v>19</v>
      </c>
      <c r="C28" s="6">
        <v>45</v>
      </c>
      <c r="D28" s="6">
        <v>2250</v>
      </c>
      <c r="E28" s="6">
        <v>21</v>
      </c>
      <c r="F28" s="6">
        <v>2100</v>
      </c>
      <c r="G28" s="6">
        <v>8</v>
      </c>
      <c r="H28" s="6">
        <v>1600</v>
      </c>
      <c r="I28" s="6"/>
      <c r="J28" s="39"/>
      <c r="K28" s="6">
        <v>1</v>
      </c>
      <c r="L28" s="6">
        <v>50</v>
      </c>
      <c r="M28" s="6">
        <v>1</v>
      </c>
      <c r="N28" s="6">
        <v>200</v>
      </c>
      <c r="O28" s="6">
        <v>74</v>
      </c>
      <c r="P28" s="6"/>
      <c r="Q28" s="6">
        <v>5950</v>
      </c>
      <c r="R28" s="6"/>
    </row>
    <row r="29" spans="1:18">
      <c r="A29" s="8" t="s">
        <v>31</v>
      </c>
      <c r="B29" s="6" t="s">
        <v>17</v>
      </c>
      <c r="C29" s="12">
        <v>22</v>
      </c>
      <c r="D29" s="12">
        <v>1100</v>
      </c>
      <c r="E29" s="12">
        <v>12</v>
      </c>
      <c r="F29" s="12">
        <v>1200</v>
      </c>
      <c r="G29" s="12">
        <v>3</v>
      </c>
      <c r="H29" s="12">
        <v>600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f>SUM(C29,E29,G29)</f>
        <v>37</v>
      </c>
      <c r="P29" s="40">
        <v>149</v>
      </c>
      <c r="Q29" s="12">
        <f>SUM(D29,F29,H29)</f>
        <v>2900</v>
      </c>
      <c r="R29" s="12">
        <v>11400</v>
      </c>
    </row>
    <row r="30" spans="1:18">
      <c r="A30" s="8"/>
      <c r="B30" s="6" t="s">
        <v>19</v>
      </c>
      <c r="C30" s="12">
        <v>76</v>
      </c>
      <c r="D30" s="12">
        <v>3800</v>
      </c>
      <c r="E30" s="12">
        <v>25</v>
      </c>
      <c r="F30" s="12">
        <v>2500</v>
      </c>
      <c r="G30" s="12">
        <v>11</v>
      </c>
      <c r="H30" s="12">
        <v>2200</v>
      </c>
      <c r="I30" s="12">
        <v>0</v>
      </c>
      <c r="J30" s="12">
        <v>0</v>
      </c>
      <c r="K30" s="12">
        <v>3</v>
      </c>
      <c r="L30" s="12">
        <v>150</v>
      </c>
      <c r="M30" s="12">
        <v>2</v>
      </c>
      <c r="N30" s="12">
        <v>100</v>
      </c>
      <c r="O30" s="12">
        <f>SUM(C30,E30,G30)</f>
        <v>112</v>
      </c>
      <c r="P30" s="40"/>
      <c r="Q30" s="12">
        <f>SUM(D30,F30,H30)</f>
        <v>8500</v>
      </c>
      <c r="R30" s="12"/>
    </row>
    <row r="31" spans="1:18">
      <c r="A31" s="8" t="s">
        <v>32</v>
      </c>
      <c r="B31" s="6" t="s">
        <v>17</v>
      </c>
      <c r="C31" s="9">
        <v>7</v>
      </c>
      <c r="D31" s="6">
        <v>350</v>
      </c>
      <c r="E31" s="9">
        <v>10</v>
      </c>
      <c r="F31" s="6">
        <v>1000</v>
      </c>
      <c r="G31" s="9">
        <v>3</v>
      </c>
      <c r="H31" s="6">
        <v>600</v>
      </c>
      <c r="I31" s="9">
        <v>0</v>
      </c>
      <c r="J31" s="9">
        <v>0</v>
      </c>
      <c r="K31" s="6">
        <v>0</v>
      </c>
      <c r="L31" s="6">
        <v>0</v>
      </c>
      <c r="M31" s="6">
        <v>0</v>
      </c>
      <c r="N31" s="6">
        <v>0</v>
      </c>
      <c r="O31" s="6">
        <f t="shared" ref="O31:O38" si="4">C31+E31+G31+I31</f>
        <v>20</v>
      </c>
      <c r="P31" s="35">
        <f>O31+O32</f>
        <v>133</v>
      </c>
      <c r="Q31" s="9">
        <f t="shared" ref="Q31:Q38" si="5">D31+F31+H31+J31</f>
        <v>1950</v>
      </c>
      <c r="R31" s="51">
        <f>Q31+Q32</f>
        <v>11850</v>
      </c>
    </row>
    <row r="32" spans="1:18">
      <c r="A32" s="8"/>
      <c r="B32" s="6" t="s">
        <v>19</v>
      </c>
      <c r="C32" s="9">
        <v>68</v>
      </c>
      <c r="D32" s="6">
        <v>3500</v>
      </c>
      <c r="E32" s="9">
        <v>29</v>
      </c>
      <c r="F32" s="6">
        <v>2900</v>
      </c>
      <c r="G32" s="9">
        <v>15</v>
      </c>
      <c r="H32" s="6">
        <v>3000</v>
      </c>
      <c r="I32" s="9">
        <v>1</v>
      </c>
      <c r="J32" s="9">
        <v>500</v>
      </c>
      <c r="K32" s="6">
        <v>6</v>
      </c>
      <c r="L32" s="6">
        <v>400</v>
      </c>
      <c r="M32" s="6">
        <v>1</v>
      </c>
      <c r="N32" s="6">
        <v>100</v>
      </c>
      <c r="O32" s="6">
        <f t="shared" si="4"/>
        <v>113</v>
      </c>
      <c r="P32" s="36"/>
      <c r="Q32" s="9">
        <f t="shared" si="5"/>
        <v>9900</v>
      </c>
      <c r="R32" s="52"/>
    </row>
    <row r="33" spans="1:18">
      <c r="A33" s="8" t="s">
        <v>33</v>
      </c>
      <c r="B33" s="6" t="s">
        <v>17</v>
      </c>
      <c r="C33" s="9">
        <v>83</v>
      </c>
      <c r="D33" s="6">
        <v>4150</v>
      </c>
      <c r="E33" s="9">
        <v>97</v>
      </c>
      <c r="F33" s="6">
        <v>9700</v>
      </c>
      <c r="G33" s="9">
        <v>38</v>
      </c>
      <c r="H33" s="6">
        <v>7600</v>
      </c>
      <c r="I33" s="9">
        <v>0</v>
      </c>
      <c r="J33" s="9">
        <v>0</v>
      </c>
      <c r="K33" s="6">
        <v>0</v>
      </c>
      <c r="L33" s="6">
        <v>0</v>
      </c>
      <c r="M33" s="6">
        <v>2</v>
      </c>
      <c r="N33" s="6">
        <v>150</v>
      </c>
      <c r="O33" s="6">
        <v>218</v>
      </c>
      <c r="P33" s="35">
        <v>327</v>
      </c>
      <c r="Q33" s="9">
        <v>21450</v>
      </c>
      <c r="R33" s="51">
        <v>29550</v>
      </c>
    </row>
    <row r="34" spans="1:18">
      <c r="A34" s="8"/>
      <c r="B34" s="6" t="s">
        <v>19</v>
      </c>
      <c r="C34" s="9">
        <v>74</v>
      </c>
      <c r="D34" s="6">
        <v>3700</v>
      </c>
      <c r="E34" s="9">
        <v>26</v>
      </c>
      <c r="F34" s="6">
        <v>2600</v>
      </c>
      <c r="G34" s="9">
        <v>9</v>
      </c>
      <c r="H34" s="6">
        <v>1800</v>
      </c>
      <c r="I34" s="9">
        <v>0</v>
      </c>
      <c r="J34" s="9">
        <v>0</v>
      </c>
      <c r="K34" s="6">
        <v>0</v>
      </c>
      <c r="L34" s="6">
        <v>0</v>
      </c>
      <c r="M34" s="6">
        <v>0</v>
      </c>
      <c r="N34" s="6">
        <v>0</v>
      </c>
      <c r="O34" s="6">
        <v>109</v>
      </c>
      <c r="P34" s="36"/>
      <c r="Q34" s="9">
        <v>8100</v>
      </c>
      <c r="R34" s="52"/>
    </row>
    <row r="35" spans="1:18">
      <c r="A35" s="8" t="s">
        <v>34</v>
      </c>
      <c r="B35" s="6" t="s">
        <v>17</v>
      </c>
      <c r="C35" s="9">
        <v>11</v>
      </c>
      <c r="D35" s="6">
        <v>550</v>
      </c>
      <c r="E35" s="9">
        <v>4</v>
      </c>
      <c r="F35" s="6">
        <v>400</v>
      </c>
      <c r="G35" s="9">
        <v>2</v>
      </c>
      <c r="H35" s="6">
        <v>400</v>
      </c>
      <c r="I35" s="9">
        <v>0</v>
      </c>
      <c r="J35" s="9">
        <v>0</v>
      </c>
      <c r="K35" s="41">
        <v>1</v>
      </c>
      <c r="L35" s="41">
        <v>50</v>
      </c>
      <c r="M35" s="41">
        <v>1</v>
      </c>
      <c r="N35" s="41">
        <v>100</v>
      </c>
      <c r="O35" s="41">
        <f>C35+E35+G35</f>
        <v>17</v>
      </c>
      <c r="P35" s="10">
        <f>O35+O36</f>
        <v>72</v>
      </c>
      <c r="Q35" s="9">
        <f t="shared" si="5"/>
        <v>1350</v>
      </c>
      <c r="R35" s="53">
        <f>Q35+Q36</f>
        <v>5350</v>
      </c>
    </row>
    <row r="36" spans="1:18">
      <c r="A36" s="8"/>
      <c r="B36" s="6" t="s">
        <v>19</v>
      </c>
      <c r="C36" s="9">
        <v>36</v>
      </c>
      <c r="D36" s="6">
        <v>1800</v>
      </c>
      <c r="E36" s="9">
        <v>16</v>
      </c>
      <c r="F36" s="6">
        <v>1600</v>
      </c>
      <c r="G36" s="9">
        <v>3</v>
      </c>
      <c r="H36" s="6">
        <v>600</v>
      </c>
      <c r="I36" s="9">
        <v>0</v>
      </c>
      <c r="J36" s="9">
        <v>0</v>
      </c>
      <c r="K36" s="41">
        <v>0</v>
      </c>
      <c r="L36" s="41">
        <v>0</v>
      </c>
      <c r="M36" s="41">
        <v>0</v>
      </c>
      <c r="N36" s="41">
        <v>0</v>
      </c>
      <c r="O36" s="41">
        <f t="shared" si="4"/>
        <v>55</v>
      </c>
      <c r="P36" s="10"/>
      <c r="Q36" s="9">
        <f t="shared" si="5"/>
        <v>4000</v>
      </c>
      <c r="R36" s="53"/>
    </row>
    <row r="37" spans="1:18">
      <c r="A37" s="8" t="s">
        <v>35</v>
      </c>
      <c r="B37" s="6" t="s">
        <v>17</v>
      </c>
      <c r="C37" s="6">
        <v>15</v>
      </c>
      <c r="D37" s="6">
        <v>750</v>
      </c>
      <c r="E37" s="6">
        <v>10</v>
      </c>
      <c r="F37" s="6">
        <v>1000</v>
      </c>
      <c r="G37" s="6">
        <v>11</v>
      </c>
      <c r="H37" s="6">
        <v>2200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f t="shared" si="4"/>
        <v>36</v>
      </c>
      <c r="P37" s="12">
        <f>O37+O38</f>
        <v>103</v>
      </c>
      <c r="Q37" s="6">
        <f t="shared" si="5"/>
        <v>3950</v>
      </c>
      <c r="R37" s="54">
        <f>Q37+Q38</f>
        <v>9300</v>
      </c>
    </row>
    <row r="38" spans="1:18">
      <c r="A38" s="8"/>
      <c r="B38" s="6" t="s">
        <v>19</v>
      </c>
      <c r="C38" s="6">
        <v>41</v>
      </c>
      <c r="D38" s="6">
        <v>2050</v>
      </c>
      <c r="E38" s="6">
        <v>19</v>
      </c>
      <c r="F38" s="6">
        <v>1900</v>
      </c>
      <c r="G38" s="6">
        <v>7</v>
      </c>
      <c r="H38" s="6">
        <v>1400</v>
      </c>
      <c r="I38" s="6">
        <v>0</v>
      </c>
      <c r="J38" s="6">
        <v>0</v>
      </c>
      <c r="K38" s="6">
        <v>1</v>
      </c>
      <c r="L38" s="6">
        <v>50</v>
      </c>
      <c r="M38" s="6">
        <v>0</v>
      </c>
      <c r="N38" s="6">
        <v>0</v>
      </c>
      <c r="O38" s="6">
        <f t="shared" si="4"/>
        <v>67</v>
      </c>
      <c r="P38" s="12"/>
      <c r="Q38" s="6">
        <f t="shared" si="5"/>
        <v>5350</v>
      </c>
      <c r="R38" s="54"/>
    </row>
    <row r="39" spans="1:18">
      <c r="A39" s="8" t="s">
        <v>36</v>
      </c>
      <c r="B39" s="6" t="s">
        <v>17</v>
      </c>
      <c r="C39" s="6">
        <v>40</v>
      </c>
      <c r="D39" s="6">
        <v>2000</v>
      </c>
      <c r="E39" s="6">
        <v>25</v>
      </c>
      <c r="F39" s="6">
        <v>2500</v>
      </c>
      <c r="G39" s="6">
        <v>3</v>
      </c>
      <c r="H39" s="6">
        <v>600</v>
      </c>
      <c r="I39" s="6">
        <v>1</v>
      </c>
      <c r="J39" s="6">
        <v>500</v>
      </c>
      <c r="K39" s="6">
        <v>1</v>
      </c>
      <c r="L39" s="6">
        <v>100</v>
      </c>
      <c r="M39" s="6">
        <v>0</v>
      </c>
      <c r="N39" s="6">
        <v>0</v>
      </c>
      <c r="O39" s="6">
        <v>69</v>
      </c>
      <c r="P39" s="6">
        <v>90</v>
      </c>
      <c r="Q39" s="9">
        <v>5600</v>
      </c>
      <c r="R39" s="9">
        <v>7550</v>
      </c>
    </row>
    <row r="40" spans="1:18">
      <c r="A40" s="8"/>
      <c r="B40" s="6" t="s">
        <v>19</v>
      </c>
      <c r="C40" s="6">
        <v>13</v>
      </c>
      <c r="D40" s="6">
        <v>650</v>
      </c>
      <c r="E40" s="6">
        <v>3</v>
      </c>
      <c r="F40" s="6">
        <v>300</v>
      </c>
      <c r="G40" s="6">
        <v>5</v>
      </c>
      <c r="H40" s="6">
        <v>1000</v>
      </c>
      <c r="I40" s="6">
        <v>0</v>
      </c>
      <c r="J40" s="6">
        <v>0</v>
      </c>
      <c r="K40" s="6">
        <v>1</v>
      </c>
      <c r="L40" s="6">
        <v>50</v>
      </c>
      <c r="M40" s="6">
        <v>0</v>
      </c>
      <c r="N40" s="6">
        <v>0</v>
      </c>
      <c r="O40" s="6">
        <v>21</v>
      </c>
      <c r="P40" s="6"/>
      <c r="Q40" s="9">
        <v>1950</v>
      </c>
      <c r="R40" s="9"/>
    </row>
    <row r="41" spans="1:18">
      <c r="A41" s="8" t="s">
        <v>37</v>
      </c>
      <c r="B41" s="6" t="s">
        <v>17</v>
      </c>
      <c r="C41" s="18">
        <v>10</v>
      </c>
      <c r="D41" s="18">
        <v>500</v>
      </c>
      <c r="E41" s="18">
        <v>8</v>
      </c>
      <c r="F41" s="18">
        <v>800</v>
      </c>
      <c r="G41" s="18">
        <v>9</v>
      </c>
      <c r="H41" s="12">
        <v>1800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6">
        <f>C41+E41+G41</f>
        <v>27</v>
      </c>
      <c r="P41" s="32">
        <f>O41+O42</f>
        <v>100</v>
      </c>
      <c r="Q41" s="9">
        <f>D41+F41+H41</f>
        <v>3100</v>
      </c>
      <c r="R41" s="49">
        <f>Q41+Q42</f>
        <v>9450</v>
      </c>
    </row>
    <row r="42" spans="1:18">
      <c r="A42" s="8"/>
      <c r="B42" s="6" t="s">
        <v>19</v>
      </c>
      <c r="C42" s="18">
        <v>47</v>
      </c>
      <c r="D42" s="18">
        <v>2350</v>
      </c>
      <c r="E42" s="18">
        <v>12</v>
      </c>
      <c r="F42" s="12">
        <v>1200</v>
      </c>
      <c r="G42" s="18">
        <v>14</v>
      </c>
      <c r="H42" s="18">
        <v>2800</v>
      </c>
      <c r="I42" s="18">
        <v>0</v>
      </c>
      <c r="J42" s="18">
        <v>0</v>
      </c>
      <c r="K42" s="6">
        <v>0</v>
      </c>
      <c r="L42" s="6">
        <v>0</v>
      </c>
      <c r="M42" s="6">
        <v>0</v>
      </c>
      <c r="N42" s="6">
        <v>0</v>
      </c>
      <c r="O42" s="6">
        <f>C42+E42+G42</f>
        <v>73</v>
      </c>
      <c r="P42" s="33"/>
      <c r="Q42" s="9">
        <f>D42+F42+H42</f>
        <v>6350</v>
      </c>
      <c r="R42" s="50"/>
    </row>
    <row r="43" spans="1:18">
      <c r="A43" s="8" t="s">
        <v>38</v>
      </c>
      <c r="B43" s="6" t="s">
        <v>17</v>
      </c>
      <c r="C43" s="9">
        <v>27</v>
      </c>
      <c r="D43" s="6">
        <v>1350</v>
      </c>
      <c r="E43" s="9">
        <v>22</v>
      </c>
      <c r="F43" s="6">
        <v>2300</v>
      </c>
      <c r="G43" s="9">
        <v>8</v>
      </c>
      <c r="H43" s="6">
        <v>1600</v>
      </c>
      <c r="I43" s="9"/>
      <c r="J43" s="6"/>
      <c r="K43" s="6">
        <v>1</v>
      </c>
      <c r="L43" s="6">
        <v>50</v>
      </c>
      <c r="M43" s="6"/>
      <c r="N43" s="6"/>
      <c r="O43" s="6">
        <v>57</v>
      </c>
      <c r="P43" s="42">
        <v>126</v>
      </c>
      <c r="Q43" s="9">
        <v>5250</v>
      </c>
      <c r="R43" s="47">
        <v>11300</v>
      </c>
    </row>
    <row r="44" spans="1:18">
      <c r="A44" s="8"/>
      <c r="B44" s="6" t="s">
        <v>19</v>
      </c>
      <c r="C44" s="9">
        <v>41</v>
      </c>
      <c r="D44" s="6">
        <v>2050</v>
      </c>
      <c r="E44" s="9">
        <v>16</v>
      </c>
      <c r="F44" s="6">
        <v>1600</v>
      </c>
      <c r="G44" s="9">
        <v>12</v>
      </c>
      <c r="H44" s="6">
        <v>2400</v>
      </c>
      <c r="I44" s="9"/>
      <c r="J44" s="6"/>
      <c r="K44" s="6">
        <v>1</v>
      </c>
      <c r="L44" s="6">
        <v>50</v>
      </c>
      <c r="M44" s="6"/>
      <c r="N44" s="6"/>
      <c r="O44" s="6">
        <v>69</v>
      </c>
      <c r="P44" s="42"/>
      <c r="Q44" s="9">
        <v>6050</v>
      </c>
      <c r="R44" s="47"/>
    </row>
    <row r="45" spans="1:18">
      <c r="A45" s="5" t="s">
        <v>39</v>
      </c>
      <c r="B45" s="6" t="s">
        <v>17</v>
      </c>
      <c r="C45" s="9">
        <v>52</v>
      </c>
      <c r="D45" s="6">
        <v>2600</v>
      </c>
      <c r="E45" s="9">
        <v>27</v>
      </c>
      <c r="F45" s="6">
        <v>2700</v>
      </c>
      <c r="G45" s="9">
        <v>9</v>
      </c>
      <c r="H45" s="6">
        <v>1800</v>
      </c>
      <c r="I45" s="9">
        <v>0</v>
      </c>
      <c r="J45" s="9">
        <v>0</v>
      </c>
      <c r="K45" s="6">
        <v>0</v>
      </c>
      <c r="L45" s="6">
        <v>0</v>
      </c>
      <c r="M45" s="6">
        <v>2</v>
      </c>
      <c r="N45" s="6">
        <v>300</v>
      </c>
      <c r="O45" s="6">
        <v>88</v>
      </c>
      <c r="P45" s="32">
        <v>151</v>
      </c>
      <c r="Q45" s="9">
        <v>7100</v>
      </c>
      <c r="R45" s="49">
        <v>11950</v>
      </c>
    </row>
    <row r="46" spans="1:18">
      <c r="A46" s="5"/>
      <c r="B46" s="6" t="s">
        <v>19</v>
      </c>
      <c r="C46" s="9">
        <v>41</v>
      </c>
      <c r="D46" s="6">
        <v>2050</v>
      </c>
      <c r="E46" s="9">
        <v>16</v>
      </c>
      <c r="F46" s="6">
        <v>1600</v>
      </c>
      <c r="G46" s="9">
        <v>6</v>
      </c>
      <c r="H46" s="6">
        <v>1200</v>
      </c>
      <c r="I46" s="9">
        <v>0</v>
      </c>
      <c r="J46" s="9">
        <v>0</v>
      </c>
      <c r="K46" s="6">
        <v>0</v>
      </c>
      <c r="L46" s="6">
        <v>0</v>
      </c>
      <c r="M46" s="6"/>
      <c r="N46" s="6"/>
      <c r="O46" s="6">
        <v>63</v>
      </c>
      <c r="P46" s="33"/>
      <c r="Q46" s="9">
        <v>4850</v>
      </c>
      <c r="R46" s="50"/>
    </row>
    <row r="47" spans="1:18">
      <c r="A47" s="19" t="s">
        <v>40</v>
      </c>
      <c r="B47" s="20"/>
      <c r="C47" s="21">
        <f t="shared" ref="C47:H47" si="6">SUM(C5:C46)</f>
        <v>1401</v>
      </c>
      <c r="D47" s="22">
        <f t="shared" si="6"/>
        <v>70250</v>
      </c>
      <c r="E47" s="21">
        <f t="shared" si="6"/>
        <v>764</v>
      </c>
      <c r="F47" s="22">
        <f t="shared" si="6"/>
        <v>76550</v>
      </c>
      <c r="G47" s="21">
        <f t="shared" si="6"/>
        <v>323</v>
      </c>
      <c r="H47" s="22">
        <f t="shared" si="6"/>
        <v>64600</v>
      </c>
      <c r="I47" s="21">
        <f>SUM(I9:I46)</f>
        <v>2</v>
      </c>
      <c r="J47" s="22">
        <f>SUM(J9:J46)</f>
        <v>1000</v>
      </c>
      <c r="K47" s="21"/>
      <c r="L47" s="22"/>
      <c r="M47" s="21"/>
      <c r="N47" s="22"/>
      <c r="O47" s="21" t="s">
        <v>41</v>
      </c>
      <c r="P47" s="21"/>
      <c r="Q47" s="21" t="s">
        <v>42</v>
      </c>
      <c r="R47" s="55"/>
    </row>
    <row r="48" spans="1:18">
      <c r="A48" s="19"/>
      <c r="B48" s="20"/>
      <c r="C48" s="21"/>
      <c r="D48" s="22"/>
      <c r="E48" s="21"/>
      <c r="F48" s="22"/>
      <c r="G48" s="21"/>
      <c r="H48" s="22"/>
      <c r="I48" s="21"/>
      <c r="J48" s="22"/>
      <c r="K48" s="21"/>
      <c r="L48" s="22"/>
      <c r="M48" s="21"/>
      <c r="N48" s="22"/>
      <c r="O48" s="21"/>
      <c r="P48" s="21"/>
      <c r="Q48" s="21"/>
      <c r="R48" s="55"/>
    </row>
    <row r="49" spans="1:18">
      <c r="A49" s="23" t="s">
        <v>43</v>
      </c>
      <c r="B49" s="24"/>
      <c r="C49" s="24"/>
      <c r="D49" s="25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4"/>
      <c r="Q49" s="24"/>
      <c r="R49" s="56"/>
    </row>
    <row r="50" spans="1:18">
      <c r="A50" s="26"/>
      <c r="B50" s="27"/>
      <c r="C50" s="27"/>
      <c r="D50" s="28"/>
      <c r="E50" s="27"/>
      <c r="F50" s="28"/>
      <c r="G50" s="27"/>
      <c r="H50" s="28"/>
      <c r="I50" s="27"/>
      <c r="J50" s="28"/>
      <c r="K50" s="27"/>
      <c r="L50" s="28"/>
      <c r="M50" s="27"/>
      <c r="N50" s="28"/>
      <c r="O50" s="27"/>
      <c r="P50" s="27"/>
      <c r="Q50" s="27"/>
      <c r="R50" s="57"/>
    </row>
  </sheetData>
  <mergeCells count="99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C2:C4"/>
    <mergeCell ref="C47:C48"/>
    <mergeCell ref="D2:D4"/>
    <mergeCell ref="D47:D48"/>
    <mergeCell ref="E2:E4"/>
    <mergeCell ref="E47:E48"/>
    <mergeCell ref="F2:F4"/>
    <mergeCell ref="F47:F48"/>
    <mergeCell ref="G2:G4"/>
    <mergeCell ref="G47:G48"/>
    <mergeCell ref="H2:H4"/>
    <mergeCell ref="H47:H48"/>
    <mergeCell ref="I2:I4"/>
    <mergeCell ref="I47:I48"/>
    <mergeCell ref="J2:J4"/>
    <mergeCell ref="J47:J48"/>
    <mergeCell ref="K2:K4"/>
    <mergeCell ref="K47:K48"/>
    <mergeCell ref="L2:L4"/>
    <mergeCell ref="L47:L48"/>
    <mergeCell ref="M2:M4"/>
    <mergeCell ref="M47:M48"/>
    <mergeCell ref="N2:N4"/>
    <mergeCell ref="N47:N48"/>
    <mergeCell ref="O2:O4"/>
    <mergeCell ref="P2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P45:P46"/>
    <mergeCell ref="Q2:Q4"/>
    <mergeCell ref="R2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R45:R46"/>
    <mergeCell ref="A47:B48"/>
    <mergeCell ref="O47:P48"/>
    <mergeCell ref="Q47:R48"/>
    <mergeCell ref="A49:R5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洪优</cp:lastModifiedBy>
  <dcterms:created xsi:type="dcterms:W3CDTF">2018-12-12T15:21:00Z</dcterms:created>
  <dcterms:modified xsi:type="dcterms:W3CDTF">2025-10-14T07:05:42Z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17A48E8CA5C54DEB9E5D8C2FBE6F4AAD_13</vt:lpwstr>
  </property>
  <property fmtid="{D5CDD505-2E9C-101B-9397-08002B2CF9AE}" pid="5" name="KSOReadingLayout">
    <vt:bool>true</vt:bool>
  </property>
</Properties>
</file>