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汇总表" sheetId="4" r:id="rId1"/>
  </sheets>
  <externalReferences>
    <externalReference r:id="rId2"/>
  </externalReferences>
  <definedNames>
    <definedName name="_xlnm._FilterDatabase" localSheetId="0" hidden="1">汇总表!$B$1:$B$35</definedName>
    <definedName name="Town">[1]区域信息表!$A$1:$E$1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<sst xmlns="http://schemas.openxmlformats.org/spreadsheetml/2006/main" count="61" uniqueCount="33">
  <si>
    <t>金鸡坡街道2025年04月份老龄补贴统计明细表（1209总人，101650总元）</t>
  </si>
  <si>
    <t>数　内容</t>
  </si>
  <si>
    <r>
      <rPr>
        <sz val="11"/>
        <rFont val="Times New Roman"/>
        <charset val="134"/>
      </rPr>
      <t xml:space="preserve">80-84
</t>
    </r>
    <r>
      <rPr>
        <sz val="11"/>
        <rFont val="仿宋_GB2312"/>
        <charset val="134"/>
      </rPr>
      <t>周岁</t>
    </r>
  </si>
  <si>
    <r>
      <rPr>
        <sz val="11"/>
        <rFont val="仿宋_GB2312"/>
        <charset val="134"/>
      </rPr>
      <t>金额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元）</t>
    </r>
  </si>
  <si>
    <r>
      <rPr>
        <sz val="11"/>
        <rFont val="Times New Roman"/>
        <charset val="134"/>
      </rPr>
      <t xml:space="preserve">85-89
</t>
    </r>
    <r>
      <rPr>
        <sz val="11"/>
        <rFont val="仿宋_GB2312"/>
        <charset val="134"/>
      </rPr>
      <t>周岁</t>
    </r>
  </si>
  <si>
    <r>
      <rPr>
        <sz val="11"/>
        <rFont val="Times New Roman"/>
        <charset val="134"/>
      </rPr>
      <t xml:space="preserve">90-99
</t>
    </r>
    <r>
      <rPr>
        <sz val="11"/>
        <rFont val="仿宋_GB2312"/>
        <charset val="134"/>
      </rPr>
      <t>周岁</t>
    </r>
  </si>
  <si>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岁上</t>
    </r>
  </si>
  <si>
    <r>
      <rPr>
        <sz val="11"/>
        <rFont val="仿宋_GB2312"/>
        <charset val="134"/>
      </rPr>
      <t>新增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人员</t>
    </r>
  </si>
  <si>
    <r>
      <rPr>
        <sz val="11"/>
        <rFont val="仿宋_GB2312"/>
        <charset val="134"/>
      </rPr>
      <t>死亡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人员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迁出人员</t>
    </r>
  </si>
  <si>
    <r>
      <rPr>
        <sz val="11"/>
        <rFont val="仿宋_GB2312"/>
        <charset val="134"/>
      </rPr>
      <t>金额（元）</t>
    </r>
  </si>
  <si>
    <r>
      <rPr>
        <sz val="11"/>
        <rFont val="仿宋_GB2312"/>
        <charset val="134"/>
      </rPr>
      <t>暂停人员</t>
    </r>
  </si>
  <si>
    <r>
      <rPr>
        <sz val="11"/>
        <rFont val="仿宋_GB2312"/>
        <charset val="134"/>
      </rPr>
      <t>恢复发放人员</t>
    </r>
  </si>
  <si>
    <r>
      <rPr>
        <sz val="11"/>
        <rFont val="仿宋_GB2312"/>
        <charset val="134"/>
      </rPr>
      <t>人数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小计</t>
    </r>
  </si>
  <si>
    <t>金额小计</t>
  </si>
  <si>
    <t>据</t>
  </si>
  <si>
    <t>社区</t>
  </si>
  <si>
    <t>曹家山村</t>
  </si>
  <si>
    <r>
      <rPr>
        <sz val="11"/>
        <rFont val="仿宋_GB2312"/>
        <charset val="134"/>
      </rPr>
      <t>区直</t>
    </r>
  </si>
  <si>
    <r>
      <rPr>
        <sz val="11"/>
        <rFont val="仿宋_GB2312"/>
        <charset val="134"/>
      </rPr>
      <t>市直</t>
    </r>
  </si>
  <si>
    <t>金鸡坡村</t>
  </si>
  <si>
    <t>大王庙村</t>
  </si>
  <si>
    <t>姬公庵村</t>
  </si>
  <si>
    <t>大塘村</t>
  </si>
  <si>
    <t>游岭村</t>
  </si>
  <si>
    <t>发电厂社区</t>
  </si>
  <si>
    <t>金东社区</t>
  </si>
  <si>
    <t>中铁九桥社区</t>
  </si>
  <si>
    <t>石化社区</t>
  </si>
  <si>
    <t>金炼社区</t>
  </si>
  <si>
    <t>新塘社区</t>
  </si>
  <si>
    <t>金鸡坡街道</t>
  </si>
  <si>
    <r>
      <rPr>
        <sz val="11"/>
        <rFont val="仿宋_GB2312"/>
        <charset val="134"/>
      </rPr>
      <t>合计</t>
    </r>
  </si>
  <si>
    <t>经办人：                   民政科科长：                   分管领导：                   财务分管领导：                     主管领导：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</si>
</sst>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_ "/>
    <numFmt numFmtId="178" formatCode="#,##0_ "/>
  </numFmts>
  <fonts count="51"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方正小标宋简体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theme="1"/>
      <name val="Tahoma"/>
      <charset val="134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Tahoma"/>
      <charset val="1"/>
    </font>
    <font>
      <sz val="12"/>
      <color indexed="8"/>
      <name val="宋体"/>
      <charset val="134"/>
    </font>
    <font>
      <sz val="11"/>
      <color indexed="8"/>
      <name val="Tahoma"/>
      <charset val="134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9"/>
      <name val="Tahoma"/>
      <charset val="1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7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9" fillId="0" borderId="0"/>
    <xf numFmtId="0" fontId="0" fillId="0" borderId="0">
      <protection locked="0"/>
    </xf>
    <xf numFmtId="9" fontId="0" fillId="0" borderId="0">
      <alignment vertical="center"/>
    </xf>
    <xf numFmtId="0" fontId="30" fillId="4" borderId="8" applyNumberForma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176" fontId="0" fillId="0" borderId="0">
      <alignment vertical="center"/>
    </xf>
    <xf numFmtId="0" fontId="32" fillId="4" borderId="9" applyNumberFormat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1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176" fontId="0" fillId="0" borderId="0"/>
    <xf numFmtId="0" fontId="35" fillId="28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39" fillId="0" borderId="0">
      <protection locked="0"/>
    </xf>
    <xf numFmtId="0" fontId="9" fillId="0" borderId="0">
      <alignment vertical="center"/>
    </xf>
    <xf numFmtId="0" fontId="0" fillId="0" borderId="0">
      <alignment vertical="center"/>
    </xf>
    <xf numFmtId="176" fontId="0" fillId="0" borderId="0">
      <protection locked="0"/>
    </xf>
    <xf numFmtId="176" fontId="0" fillId="0" borderId="0">
      <alignment vertical="top"/>
      <protection locked="0"/>
    </xf>
    <xf numFmtId="0" fontId="4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2" fillId="0" borderId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2" fillId="0" borderId="0"/>
    <xf numFmtId="0" fontId="9" fillId="0" borderId="0">
      <alignment vertical="center"/>
    </xf>
    <xf numFmtId="0" fontId="4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35" fillId="17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>
      <alignment vertical="center"/>
    </xf>
    <xf numFmtId="0" fontId="46" fillId="34" borderId="16">
      <alignment vertical="center"/>
    </xf>
    <xf numFmtId="0" fontId="47" fillId="5" borderId="10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1" fillId="0" borderId="0">
      <alignment vertical="center"/>
    </xf>
    <xf numFmtId="0" fontId="35" fillId="29" borderId="0" applyNumberFormat="0" applyBorder="0" applyAlignment="0" applyProtection="0">
      <alignment vertical="center"/>
    </xf>
    <xf numFmtId="0" fontId="50" fillId="3" borderId="8" applyNumberFormat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9" fillId="0" borderId="0">
      <alignment vertical="center"/>
    </xf>
  </cellStyleXfs>
  <cellXfs count="32">
    <xf numFmtId="0" fontId="0" fillId="0" borderId="0" xfId="0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 applyProtection="1">
      <alignment horizontal="center" vertical="center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177" fontId="4" fillId="0" borderId="3" xfId="0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Alignment="1">
      <alignment horizontal="left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top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2 31" xfId="50"/>
    <cellStyle name="常规 11 19 2 6 6" xfId="51"/>
    <cellStyle name="百分比 2 2 2 2 2 2 2" xfId="52"/>
    <cellStyle name="计算 2" xfId="53"/>
    <cellStyle name="百分比 4" xfId="54"/>
    <cellStyle name="货币 5 3 2" xfId="55"/>
    <cellStyle name="常规 26" xfId="56"/>
    <cellStyle name="40% - 强调文字颜色 4 2" xfId="57"/>
    <cellStyle name="40% - 强调文字颜色 1 2" xfId="58"/>
    <cellStyle name="40% - 强调文字颜色 2 2" xfId="59"/>
    <cellStyle name="40% - 强调文字颜色 5 2" xfId="60"/>
    <cellStyle name="货币 2 4 2 2 2 2" xfId="61"/>
    <cellStyle name="输出 2" xfId="62"/>
    <cellStyle name="常规 11 3 6" xfId="63"/>
    <cellStyle name="常规 72 18" xfId="64"/>
    <cellStyle name="适中 2" xfId="65"/>
    <cellStyle name="40% - 强调文字颜色 6 2" xfId="66"/>
    <cellStyle name="20% - 强调文字颜色 2 2" xfId="67"/>
    <cellStyle name="20% - 强调文字颜色 3 2" xfId="68"/>
    <cellStyle name="20% - 强调文字颜色 4 2" xfId="69"/>
    <cellStyle name="20% - 强调文字颜色 5 2" xfId="70"/>
    <cellStyle name="20% - 强调文字颜色 6 2" xfId="71"/>
    <cellStyle name="40% - 强调文字颜色 3 2" xfId="72"/>
    <cellStyle name="40% - 强调文字颜色 4 3" xfId="73"/>
    <cellStyle name="60% - 强调文字颜色 1 2" xfId="74"/>
    <cellStyle name="常规 5" xfId="75"/>
    <cellStyle name="60% - 强调文字颜色 2 2" xfId="76"/>
    <cellStyle name="60% - 强调文字颜色 3 2" xfId="77"/>
    <cellStyle name="60% - 强调文字颜色 4 2" xfId="78"/>
    <cellStyle name="货币 6 3 3 2 2" xfId="79"/>
    <cellStyle name="60% - 强调文字颜色 5 2" xfId="80"/>
    <cellStyle name="60% - 强调文字颜色 6 2" xfId="81"/>
    <cellStyle name="百分比 2 2 2 2 2 2 3" xfId="82"/>
    <cellStyle name="标题 3 2" xfId="83"/>
    <cellStyle name="货币 2 6 21" xfId="84"/>
    <cellStyle name="常规 21" xfId="85"/>
    <cellStyle name="常规 10" xfId="86"/>
    <cellStyle name="标题 1 2" xfId="87"/>
    <cellStyle name="标题 2 2" xfId="88"/>
    <cellStyle name="标题 5" xfId="89"/>
    <cellStyle name="差 2" xfId="90"/>
    <cellStyle name="常规 24 4 3 5 2" xfId="91"/>
    <cellStyle name="常规 10 2 5 3 2 3" xfId="92"/>
    <cellStyle name="常规 11 2 12 2 3 2 2" xfId="93"/>
    <cellStyle name="常规 100 3" xfId="94"/>
    <cellStyle name="常规 11" xfId="95"/>
    <cellStyle name="常规 11 2 10 18 3 4 3" xfId="96"/>
    <cellStyle name="常规 11 2 10 18 3 4 2" xfId="97"/>
    <cellStyle name="常规 2 30" xfId="98"/>
    <cellStyle name="常规 2" xfId="99"/>
    <cellStyle name="常规 11 71" xfId="100"/>
    <cellStyle name="常规 2 27" xfId="101"/>
    <cellStyle name="强调文字颜色 2 2" xfId="102"/>
    <cellStyle name="解释性文本 2" xfId="103"/>
    <cellStyle name="常规 11 3 2" xfId="104"/>
    <cellStyle name="常规 24" xfId="105"/>
    <cellStyle name="常规 69 3 2" xfId="106"/>
    <cellStyle name="常规 11 3 6 2 2" xfId="107"/>
    <cellStyle name="好 2" xfId="108"/>
    <cellStyle name="常规 15 2 2 3 4" xfId="109"/>
    <cellStyle name="常规 26 9" xfId="110"/>
    <cellStyle name="常规 210" xfId="111"/>
    <cellStyle name="常规 8" xfId="112"/>
    <cellStyle name="常规 4" xfId="113"/>
    <cellStyle name="强调文字颜色 3 2" xfId="114"/>
    <cellStyle name="强调文字颜色 5 2" xfId="115"/>
    <cellStyle name="汇总 2" xfId="116"/>
    <cellStyle name="货币 2" xfId="117"/>
    <cellStyle name="货币 2 16" xfId="118"/>
    <cellStyle name="检查单元格 2" xfId="119"/>
    <cellStyle name="检查单元格 3" xfId="120"/>
    <cellStyle name="警告文本 2" xfId="121"/>
    <cellStyle name="链接单元格 2" xfId="122"/>
    <cellStyle name="强调文字颜色 1 2" xfId="123"/>
    <cellStyle name="强调文字颜色 4 2" xfId="124"/>
    <cellStyle name="常规 4 5" xfId="125"/>
    <cellStyle name="强调文字颜色 6 2" xfId="126"/>
    <cellStyle name="输入 2" xfId="127"/>
    <cellStyle name="常规 30" xfId="128"/>
    <cellStyle name="常规 25" xfId="129"/>
    <cellStyle name="常规 23 2" xfId="130"/>
    <cellStyle name="常规 11 2" xfId="131"/>
    <cellStyle name="常规 23" xfId="132"/>
    <cellStyle name="常规 29" xfId="133"/>
    <cellStyle name="常规 9" xfId="134"/>
    <cellStyle name="常规 11 3" xfId="135"/>
    <cellStyle name="常规 27" xfId="136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3191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0" y="621665"/>
          <a:ext cx="1241425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38735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3" name="直接连接符 2"/>
        <xdr:cNvCxnSpPr/>
      </xdr:nvCxnSpPr>
      <xdr:spPr>
        <a:xfrm>
          <a:off x="38735" y="497840"/>
          <a:ext cx="115189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2023&#24180;4&#23395;&#24230;&#39640;&#40836;&#27941;&#36148;&#21457;&#25918;&#34920;\&#19968;&#21345;&#36890;\&#39640;&#40836;&#19968;&#21345;&#36890;&#21457;&#2591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S35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D9" sqref="D9"/>
    </sheetView>
  </sheetViews>
  <sheetFormatPr defaultColWidth="9" defaultRowHeight="14.25"/>
  <cols>
    <col min="1" max="1" width="10.5" style="3" customWidth="1"/>
    <col min="2" max="2" width="5.75" style="3" customWidth="1"/>
    <col min="3" max="3" width="6.875" style="3" customWidth="1"/>
    <col min="4" max="4" width="9.125" style="3" customWidth="1"/>
    <col min="5" max="5" width="6.75" style="3" customWidth="1"/>
    <col min="6" max="6" width="10.125" style="3" customWidth="1"/>
    <col min="7" max="7" width="6.375" style="3" customWidth="1"/>
    <col min="8" max="8" width="9.125" style="3" customWidth="1"/>
    <col min="9" max="9" width="6.625" style="3" customWidth="1"/>
    <col min="10" max="10" width="9.25" style="3" customWidth="1"/>
    <col min="11" max="11" width="6.625" style="3" customWidth="1"/>
    <col min="12" max="12" width="8.375" style="3" customWidth="1"/>
    <col min="13" max="13" width="6.125" style="3" customWidth="1"/>
    <col min="14" max="14" width="7.125" style="3" customWidth="1"/>
    <col min="15" max="15" width="9.125" style="3" customWidth="1"/>
    <col min="16" max="16" width="8.5" style="3" customWidth="1"/>
    <col min="17" max="17" width="11.25" style="3" customWidth="1"/>
    <col min="18" max="18" width="9.25" style="3" customWidth="1"/>
    <col min="19" max="16384" width="9" style="3"/>
  </cols>
  <sheetData>
    <row r="1" s="1" customFormat="1" ht="35.4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13.5" spans="1:18">
      <c r="A2" s="5" t="s">
        <v>1</v>
      </c>
      <c r="B2" s="5"/>
      <c r="C2" s="6" t="s">
        <v>2</v>
      </c>
      <c r="D2" s="6" t="s">
        <v>3</v>
      </c>
      <c r="E2" s="6" t="s">
        <v>4</v>
      </c>
      <c r="F2" s="6" t="s">
        <v>3</v>
      </c>
      <c r="G2" s="6" t="s">
        <v>5</v>
      </c>
      <c r="H2" s="6" t="s">
        <v>3</v>
      </c>
      <c r="I2" s="6" t="s">
        <v>6</v>
      </c>
      <c r="J2" s="6" t="s">
        <v>3</v>
      </c>
      <c r="K2" s="6" t="s">
        <v>7</v>
      </c>
      <c r="L2" s="6" t="s">
        <v>3</v>
      </c>
      <c r="M2" s="6" t="s">
        <v>8</v>
      </c>
      <c r="N2" s="6" t="s">
        <v>9</v>
      </c>
      <c r="O2" s="6" t="s">
        <v>10</v>
      </c>
      <c r="P2" s="25" t="s">
        <v>11</v>
      </c>
      <c r="Q2" s="6" t="s">
        <v>12</v>
      </c>
      <c r="R2" s="30" t="s">
        <v>13</v>
      </c>
    </row>
    <row r="3" s="1" customFormat="1" ht="13.5" customHeight="1" spans="1:18">
      <c r="A3" s="5" t="s">
        <v>14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26"/>
      <c r="Q3" s="6"/>
      <c r="R3" s="30"/>
    </row>
    <row r="4" s="1" customFormat="1" ht="15" customHeight="1" spans="1:18">
      <c r="A4" s="5" t="s">
        <v>15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7"/>
      <c r="Q4" s="6"/>
      <c r="R4" s="30"/>
    </row>
    <row r="5" s="2" customFormat="1" ht="18" customHeight="1" spans="1:18">
      <c r="A5" s="7" t="s">
        <v>16</v>
      </c>
      <c r="B5" s="8" t="s">
        <v>17</v>
      </c>
      <c r="C5" s="9">
        <v>14</v>
      </c>
      <c r="D5" s="9">
        <v>700</v>
      </c>
      <c r="E5" s="9">
        <v>10</v>
      </c>
      <c r="F5" s="9">
        <v>1000</v>
      </c>
      <c r="G5" s="9">
        <v>7</v>
      </c>
      <c r="H5" s="9">
        <v>1400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28">
        <v>0</v>
      </c>
      <c r="Q5" s="28">
        <f>SUM(C5,E5,G5,I5)</f>
        <v>31</v>
      </c>
      <c r="R5" s="28">
        <f>SUM(D5,F5,H5,J5)</f>
        <v>3100</v>
      </c>
    </row>
    <row r="6" s="2" customFormat="1" ht="18" customHeight="1" spans="1:18">
      <c r="A6" s="10"/>
      <c r="B6" s="8" t="s">
        <v>18</v>
      </c>
      <c r="C6" s="9">
        <v>3</v>
      </c>
      <c r="D6" s="9">
        <v>150</v>
      </c>
      <c r="E6" s="9">
        <v>1</v>
      </c>
      <c r="F6" s="9">
        <v>100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28">
        <v>0</v>
      </c>
      <c r="Q6" s="28">
        <f t="shared" ref="Q6:Q30" si="0">SUM(C6,E6,G6,I6)</f>
        <v>4</v>
      </c>
      <c r="R6" s="28">
        <f t="shared" ref="R6:R30" si="1">SUM(D6,F6,H6,J6)</f>
        <v>250</v>
      </c>
    </row>
    <row r="7" s="2" customFormat="1" ht="18" customHeight="1" spans="1:18">
      <c r="A7" s="11" t="s">
        <v>19</v>
      </c>
      <c r="B7" s="8" t="s">
        <v>17</v>
      </c>
      <c r="C7" s="9">
        <v>17</v>
      </c>
      <c r="D7" s="9">
        <v>850</v>
      </c>
      <c r="E7" s="9">
        <v>8</v>
      </c>
      <c r="F7" s="9">
        <v>800</v>
      </c>
      <c r="G7" s="9">
        <v>5</v>
      </c>
      <c r="H7" s="9">
        <v>1000</v>
      </c>
      <c r="I7" s="9">
        <v>1</v>
      </c>
      <c r="J7" s="9">
        <v>500</v>
      </c>
      <c r="K7" s="9">
        <v>1</v>
      </c>
      <c r="L7" s="9">
        <v>50</v>
      </c>
      <c r="M7" s="9">
        <v>0</v>
      </c>
      <c r="N7" s="9">
        <v>0</v>
      </c>
      <c r="O7" s="18">
        <v>0</v>
      </c>
      <c r="P7" s="18">
        <v>0</v>
      </c>
      <c r="Q7" s="28">
        <f t="shared" si="0"/>
        <v>31</v>
      </c>
      <c r="R7" s="28">
        <f t="shared" si="1"/>
        <v>3150</v>
      </c>
    </row>
    <row r="8" s="2" customFormat="1" ht="18" customHeight="1" spans="1:18">
      <c r="A8" s="12"/>
      <c r="B8" s="8" t="s">
        <v>18</v>
      </c>
      <c r="C8" s="9">
        <v>2</v>
      </c>
      <c r="D8" s="9">
        <v>100</v>
      </c>
      <c r="E8" s="9">
        <v>1</v>
      </c>
      <c r="F8" s="9">
        <v>100</v>
      </c>
      <c r="G8" s="9">
        <v>1</v>
      </c>
      <c r="H8" s="9">
        <v>200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18">
        <v>0</v>
      </c>
      <c r="P8" s="18">
        <v>0</v>
      </c>
      <c r="Q8" s="9">
        <f t="shared" si="0"/>
        <v>4</v>
      </c>
      <c r="R8" s="28">
        <f t="shared" si="1"/>
        <v>400</v>
      </c>
    </row>
    <row r="9" s="2" customFormat="1" ht="18" customHeight="1" spans="1:19">
      <c r="A9" s="13" t="s">
        <v>20</v>
      </c>
      <c r="B9" s="8" t="s">
        <v>17</v>
      </c>
      <c r="C9" s="14">
        <v>28</v>
      </c>
      <c r="D9" s="9">
        <v>1400</v>
      </c>
      <c r="E9" s="14">
        <v>9</v>
      </c>
      <c r="F9" s="6">
        <v>900</v>
      </c>
      <c r="G9" s="14">
        <v>4</v>
      </c>
      <c r="H9" s="6">
        <v>800</v>
      </c>
      <c r="I9" s="14">
        <v>0</v>
      </c>
      <c r="J9" s="6">
        <v>0</v>
      </c>
      <c r="K9" s="6">
        <v>1</v>
      </c>
      <c r="L9" s="6">
        <v>50</v>
      </c>
      <c r="M9" s="6">
        <v>1</v>
      </c>
      <c r="N9" s="6">
        <v>0</v>
      </c>
      <c r="O9" s="6">
        <v>0</v>
      </c>
      <c r="P9" s="14">
        <v>0</v>
      </c>
      <c r="Q9" s="9">
        <f t="shared" si="0"/>
        <v>41</v>
      </c>
      <c r="R9" s="28">
        <f t="shared" si="1"/>
        <v>3100</v>
      </c>
      <c r="S9" s="31"/>
    </row>
    <row r="10" s="2" customFormat="1" ht="18" customHeight="1" spans="1:18">
      <c r="A10" s="15"/>
      <c r="B10" s="8" t="s">
        <v>18</v>
      </c>
      <c r="C10" s="14">
        <v>3</v>
      </c>
      <c r="D10" s="6">
        <v>150</v>
      </c>
      <c r="E10" s="14">
        <v>3</v>
      </c>
      <c r="F10" s="6">
        <v>300</v>
      </c>
      <c r="G10" s="14">
        <v>1</v>
      </c>
      <c r="H10" s="6">
        <v>200</v>
      </c>
      <c r="I10" s="14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14">
        <v>0</v>
      </c>
      <c r="Q10" s="9">
        <f t="shared" si="0"/>
        <v>7</v>
      </c>
      <c r="R10" s="28">
        <f t="shared" si="1"/>
        <v>650</v>
      </c>
    </row>
    <row r="11" s="2" customFormat="1" ht="18" customHeight="1" spans="1:18">
      <c r="A11" s="16" t="s">
        <v>21</v>
      </c>
      <c r="B11" s="8" t="s">
        <v>17</v>
      </c>
      <c r="C11" s="17">
        <v>33</v>
      </c>
      <c r="D11" s="17">
        <v>1650</v>
      </c>
      <c r="E11" s="17">
        <v>13</v>
      </c>
      <c r="F11" s="17">
        <v>1300</v>
      </c>
      <c r="G11" s="17">
        <v>9</v>
      </c>
      <c r="H11" s="17">
        <v>1800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9">
        <f t="shared" si="0"/>
        <v>55</v>
      </c>
      <c r="R11" s="28">
        <f t="shared" si="1"/>
        <v>4750</v>
      </c>
    </row>
    <row r="12" s="2" customFormat="1" ht="18" customHeight="1" spans="1:18">
      <c r="A12" s="16"/>
      <c r="B12" s="8" t="s">
        <v>18</v>
      </c>
      <c r="C12" s="17">
        <v>13</v>
      </c>
      <c r="D12" s="17">
        <v>650</v>
      </c>
      <c r="E12" s="17">
        <v>1</v>
      </c>
      <c r="F12" s="17">
        <v>100</v>
      </c>
      <c r="G12" s="17">
        <v>1</v>
      </c>
      <c r="H12" s="17">
        <v>200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9">
        <f t="shared" si="0"/>
        <v>15</v>
      </c>
      <c r="R12" s="28">
        <f t="shared" si="1"/>
        <v>950</v>
      </c>
    </row>
    <row r="13" s="2" customFormat="1" ht="18" customHeight="1" spans="1:18">
      <c r="A13" s="5" t="s">
        <v>22</v>
      </c>
      <c r="B13" s="8" t="s">
        <v>17</v>
      </c>
      <c r="C13" s="18">
        <v>24</v>
      </c>
      <c r="D13" s="18">
        <f>C13*50</f>
        <v>1200</v>
      </c>
      <c r="E13" s="18">
        <v>8</v>
      </c>
      <c r="F13" s="18">
        <v>800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9">
        <f t="shared" si="0"/>
        <v>32</v>
      </c>
      <c r="R13" s="28">
        <f t="shared" si="1"/>
        <v>2000</v>
      </c>
    </row>
    <row r="14" s="2" customFormat="1" ht="18" customHeight="1" spans="1:18">
      <c r="A14" s="5"/>
      <c r="B14" s="8" t="s">
        <v>18</v>
      </c>
      <c r="C14" s="18">
        <v>3</v>
      </c>
      <c r="D14" s="18">
        <v>150</v>
      </c>
      <c r="E14" s="18">
        <v>0</v>
      </c>
      <c r="F14" s="18">
        <v>0</v>
      </c>
      <c r="G14" s="18">
        <v>1</v>
      </c>
      <c r="H14" s="18">
        <v>200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9">
        <f t="shared" si="0"/>
        <v>4</v>
      </c>
      <c r="R14" s="28">
        <f t="shared" si="1"/>
        <v>350</v>
      </c>
    </row>
    <row r="15" s="2" customFormat="1" ht="18" customHeight="1" spans="1:18">
      <c r="A15" s="19" t="s">
        <v>23</v>
      </c>
      <c r="B15" s="8" t="s">
        <v>17</v>
      </c>
      <c r="C15" s="6">
        <v>29</v>
      </c>
      <c r="D15" s="6">
        <v>1450</v>
      </c>
      <c r="E15" s="6">
        <v>6</v>
      </c>
      <c r="F15" s="6">
        <v>600</v>
      </c>
      <c r="G15" s="6">
        <v>6</v>
      </c>
      <c r="H15" s="6">
        <v>1200</v>
      </c>
      <c r="I15" s="6">
        <v>1</v>
      </c>
      <c r="J15" s="6">
        <v>500</v>
      </c>
      <c r="K15" s="6">
        <v>0</v>
      </c>
      <c r="L15" s="6">
        <v>0</v>
      </c>
      <c r="M15" s="6">
        <v>2</v>
      </c>
      <c r="N15" s="6">
        <v>0</v>
      </c>
      <c r="O15" s="9">
        <v>0</v>
      </c>
      <c r="P15" s="9">
        <v>0</v>
      </c>
      <c r="Q15" s="9">
        <f t="shared" si="0"/>
        <v>42</v>
      </c>
      <c r="R15" s="28">
        <f t="shared" si="1"/>
        <v>3750</v>
      </c>
    </row>
    <row r="16" s="2" customFormat="1" ht="18" customHeight="1" spans="1:18">
      <c r="A16" s="20"/>
      <c r="B16" s="8" t="s">
        <v>18</v>
      </c>
      <c r="C16" s="6">
        <v>1</v>
      </c>
      <c r="D16" s="6">
        <v>50</v>
      </c>
      <c r="E16" s="6">
        <v>1</v>
      </c>
      <c r="F16" s="6">
        <v>100</v>
      </c>
      <c r="G16" s="6">
        <v>1</v>
      </c>
      <c r="H16" s="6">
        <v>200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9">
        <v>0</v>
      </c>
      <c r="P16" s="9">
        <v>0</v>
      </c>
      <c r="Q16" s="9">
        <f t="shared" si="0"/>
        <v>3</v>
      </c>
      <c r="R16" s="28">
        <f t="shared" si="1"/>
        <v>350</v>
      </c>
    </row>
    <row r="17" s="2" customFormat="1" ht="18" customHeight="1" spans="1:18">
      <c r="A17" s="13" t="s">
        <v>24</v>
      </c>
      <c r="B17" s="8" t="s">
        <v>17</v>
      </c>
      <c r="C17" s="18">
        <v>3</v>
      </c>
      <c r="D17" s="18">
        <v>150</v>
      </c>
      <c r="E17" s="18">
        <v>6</v>
      </c>
      <c r="F17" s="18">
        <v>600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9">
        <f t="shared" si="0"/>
        <v>9</v>
      </c>
      <c r="R17" s="28">
        <f t="shared" si="1"/>
        <v>750</v>
      </c>
    </row>
    <row r="18" s="2" customFormat="1" ht="18" customHeight="1" spans="1:18">
      <c r="A18" s="16"/>
      <c r="B18" s="8" t="s">
        <v>18</v>
      </c>
      <c r="C18" s="18">
        <v>100</v>
      </c>
      <c r="D18" s="18">
        <v>5000</v>
      </c>
      <c r="E18" s="18">
        <v>45</v>
      </c>
      <c r="F18" s="18">
        <v>4500</v>
      </c>
      <c r="G18" s="18">
        <v>16</v>
      </c>
      <c r="H18" s="18">
        <v>3200</v>
      </c>
      <c r="I18" s="18">
        <v>0</v>
      </c>
      <c r="J18" s="18">
        <v>0</v>
      </c>
      <c r="K18" s="18">
        <v>3</v>
      </c>
      <c r="L18" s="18">
        <v>350</v>
      </c>
      <c r="M18" s="18">
        <v>0</v>
      </c>
      <c r="N18" s="18">
        <v>0</v>
      </c>
      <c r="O18" s="18">
        <v>0</v>
      </c>
      <c r="P18" s="18">
        <v>0</v>
      </c>
      <c r="Q18" s="9">
        <f t="shared" si="0"/>
        <v>161</v>
      </c>
      <c r="R18" s="28">
        <f t="shared" si="1"/>
        <v>12700</v>
      </c>
    </row>
    <row r="19" s="2" customFormat="1" ht="18" customHeight="1" spans="1:18">
      <c r="A19" s="13" t="s">
        <v>25</v>
      </c>
      <c r="B19" s="8" t="s">
        <v>17</v>
      </c>
      <c r="C19" s="14">
        <v>0</v>
      </c>
      <c r="D19" s="6">
        <v>0</v>
      </c>
      <c r="E19" s="14">
        <v>3</v>
      </c>
      <c r="F19" s="6">
        <v>300</v>
      </c>
      <c r="G19" s="14">
        <v>1</v>
      </c>
      <c r="H19" s="6">
        <v>200</v>
      </c>
      <c r="I19" s="14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17">
        <v>0</v>
      </c>
      <c r="Q19" s="9">
        <f t="shared" si="0"/>
        <v>4</v>
      </c>
      <c r="R19" s="28">
        <f t="shared" si="1"/>
        <v>500</v>
      </c>
    </row>
    <row r="20" s="2" customFormat="1" ht="18" customHeight="1" spans="1:18">
      <c r="A20" s="16"/>
      <c r="B20" s="8" t="s">
        <v>18</v>
      </c>
      <c r="C20" s="14">
        <v>43</v>
      </c>
      <c r="D20" s="6">
        <v>2150</v>
      </c>
      <c r="E20" s="14">
        <v>21</v>
      </c>
      <c r="F20" s="6">
        <v>2100</v>
      </c>
      <c r="G20" s="14">
        <v>12</v>
      </c>
      <c r="H20" s="6">
        <v>2400</v>
      </c>
      <c r="I20" s="14">
        <v>0</v>
      </c>
      <c r="J20" s="6">
        <v>0</v>
      </c>
      <c r="K20" s="6">
        <v>1</v>
      </c>
      <c r="L20" s="6">
        <v>50</v>
      </c>
      <c r="M20" s="6">
        <v>0</v>
      </c>
      <c r="N20" s="6">
        <v>0</v>
      </c>
      <c r="O20" s="6">
        <v>0</v>
      </c>
      <c r="P20" s="17">
        <v>0</v>
      </c>
      <c r="Q20" s="9">
        <f t="shared" si="0"/>
        <v>76</v>
      </c>
      <c r="R20" s="28">
        <f t="shared" si="1"/>
        <v>6650</v>
      </c>
    </row>
    <row r="21" s="2" customFormat="1" ht="18" customHeight="1" spans="1:18">
      <c r="A21" s="19" t="s">
        <v>26</v>
      </c>
      <c r="B21" s="8" t="s">
        <v>17</v>
      </c>
      <c r="C21" s="18">
        <v>20</v>
      </c>
      <c r="D21" s="18">
        <v>1000</v>
      </c>
      <c r="E21" s="18">
        <v>29</v>
      </c>
      <c r="F21" s="18">
        <v>2900</v>
      </c>
      <c r="G21" s="18">
        <v>7</v>
      </c>
      <c r="H21" s="18">
        <v>1400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9">
        <f t="shared" si="0"/>
        <v>56</v>
      </c>
      <c r="R21" s="28">
        <f t="shared" si="1"/>
        <v>5300</v>
      </c>
    </row>
    <row r="22" s="2" customFormat="1" ht="18" customHeight="1" spans="1:18">
      <c r="A22" s="21"/>
      <c r="B22" s="8" t="s">
        <v>18</v>
      </c>
      <c r="C22" s="18">
        <v>82</v>
      </c>
      <c r="D22" s="18">
        <v>4100</v>
      </c>
      <c r="E22" s="18">
        <v>41</v>
      </c>
      <c r="F22" s="18">
        <v>4100</v>
      </c>
      <c r="G22" s="18">
        <v>11</v>
      </c>
      <c r="H22" s="18">
        <v>2200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9">
        <f t="shared" si="0"/>
        <v>134</v>
      </c>
      <c r="R22" s="28">
        <f t="shared" si="1"/>
        <v>10400</v>
      </c>
    </row>
    <row r="23" s="2" customFormat="1" ht="18" customHeight="1" spans="1:18">
      <c r="A23" s="13" t="s">
        <v>27</v>
      </c>
      <c r="B23" s="8" t="s">
        <v>17</v>
      </c>
      <c r="C23" s="18">
        <v>56</v>
      </c>
      <c r="D23" s="18">
        <v>2800</v>
      </c>
      <c r="E23" s="18">
        <v>22</v>
      </c>
      <c r="F23" s="18">
        <v>2200</v>
      </c>
      <c r="G23" s="18">
        <v>4</v>
      </c>
      <c r="H23" s="18">
        <v>800</v>
      </c>
      <c r="I23" s="18">
        <v>0</v>
      </c>
      <c r="J23" s="18">
        <v>0</v>
      </c>
      <c r="K23" s="18">
        <v>2</v>
      </c>
      <c r="L23" s="18">
        <v>100</v>
      </c>
      <c r="M23" s="18">
        <v>1</v>
      </c>
      <c r="N23" s="18">
        <v>0</v>
      </c>
      <c r="O23" s="17">
        <v>0</v>
      </c>
      <c r="P23" s="17">
        <v>0</v>
      </c>
      <c r="Q23" s="9">
        <f t="shared" si="0"/>
        <v>82</v>
      </c>
      <c r="R23" s="28">
        <f t="shared" si="1"/>
        <v>5800</v>
      </c>
    </row>
    <row r="24" s="2" customFormat="1" ht="18" customHeight="1" spans="1:18">
      <c r="A24" s="16"/>
      <c r="B24" s="8" t="s">
        <v>18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7">
        <v>0</v>
      </c>
      <c r="P24" s="17">
        <v>0</v>
      </c>
      <c r="Q24" s="9">
        <f t="shared" si="0"/>
        <v>0</v>
      </c>
      <c r="R24" s="28">
        <f t="shared" si="1"/>
        <v>0</v>
      </c>
    </row>
    <row r="25" s="2" customFormat="1" ht="18" customHeight="1" spans="1:18">
      <c r="A25" s="13" t="s">
        <v>28</v>
      </c>
      <c r="B25" s="8" t="s">
        <v>17</v>
      </c>
      <c r="C25" s="18">
        <v>210</v>
      </c>
      <c r="D25" s="18">
        <v>10500</v>
      </c>
      <c r="E25" s="18">
        <v>149</v>
      </c>
      <c r="F25" s="18">
        <v>14900</v>
      </c>
      <c r="G25" s="18">
        <v>49</v>
      </c>
      <c r="H25" s="18">
        <v>9800</v>
      </c>
      <c r="I25" s="18">
        <v>0</v>
      </c>
      <c r="J25" s="18">
        <v>0</v>
      </c>
      <c r="K25" s="18">
        <v>2</v>
      </c>
      <c r="L25" s="18">
        <v>0</v>
      </c>
      <c r="M25" s="18">
        <v>1</v>
      </c>
      <c r="N25" s="29">
        <v>0</v>
      </c>
      <c r="O25" s="17">
        <v>0</v>
      </c>
      <c r="P25" s="17">
        <v>0</v>
      </c>
      <c r="Q25" s="9">
        <f t="shared" si="0"/>
        <v>408</v>
      </c>
      <c r="R25" s="28">
        <f t="shared" si="1"/>
        <v>35200</v>
      </c>
    </row>
    <row r="26" s="2" customFormat="1" ht="18" customHeight="1" spans="1:18">
      <c r="A26" s="16"/>
      <c r="B26" s="8" t="s">
        <v>18</v>
      </c>
      <c r="C26" s="18">
        <v>0</v>
      </c>
      <c r="D26" s="18">
        <v>0</v>
      </c>
      <c r="E26" s="18">
        <v>2</v>
      </c>
      <c r="F26" s="18">
        <v>200</v>
      </c>
      <c r="G26" s="18">
        <v>6</v>
      </c>
      <c r="H26" s="18">
        <v>1200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7">
        <v>0</v>
      </c>
      <c r="P26" s="17">
        <v>0</v>
      </c>
      <c r="Q26" s="9">
        <f t="shared" si="0"/>
        <v>8</v>
      </c>
      <c r="R26" s="28">
        <f t="shared" si="1"/>
        <v>1400</v>
      </c>
    </row>
    <row r="27" s="2" customFormat="1" ht="18" customHeight="1" spans="1:18">
      <c r="A27" s="13" t="s">
        <v>29</v>
      </c>
      <c r="B27" s="8" t="s">
        <v>17</v>
      </c>
      <c r="C27" s="17">
        <v>1</v>
      </c>
      <c r="D27" s="17">
        <v>50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9">
        <v>0</v>
      </c>
      <c r="N27" s="9">
        <v>0</v>
      </c>
      <c r="O27" s="9">
        <v>0</v>
      </c>
      <c r="P27" s="9">
        <v>0</v>
      </c>
      <c r="Q27" s="9">
        <f t="shared" si="0"/>
        <v>1</v>
      </c>
      <c r="R27" s="28">
        <f t="shared" si="1"/>
        <v>50</v>
      </c>
    </row>
    <row r="28" s="2" customFormat="1" ht="18" customHeight="1" spans="1:18">
      <c r="A28" s="16"/>
      <c r="B28" s="8" t="s">
        <v>18</v>
      </c>
      <c r="C28" s="17">
        <v>0</v>
      </c>
      <c r="D28" s="17">
        <v>0</v>
      </c>
      <c r="E28" s="17">
        <v>1</v>
      </c>
      <c r="F28" s="17">
        <v>100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9">
        <v>0</v>
      </c>
      <c r="N28" s="9">
        <v>0</v>
      </c>
      <c r="O28" s="9">
        <v>0</v>
      </c>
      <c r="P28" s="9">
        <v>0</v>
      </c>
      <c r="Q28" s="9">
        <f t="shared" si="0"/>
        <v>1</v>
      </c>
      <c r="R28" s="28">
        <f t="shared" si="1"/>
        <v>100</v>
      </c>
    </row>
    <row r="29" s="1" customFormat="1" ht="18" customHeight="1" spans="1:18">
      <c r="A29" s="5" t="s">
        <v>30</v>
      </c>
      <c r="B29" s="6" t="s">
        <v>17</v>
      </c>
      <c r="C29" s="22">
        <f>C5+C7+C9+C11+C13+C15+C17+C19+C21+C23+C25+C27</f>
        <v>435</v>
      </c>
      <c r="D29" s="22">
        <f t="shared" ref="D29:R29" si="2">D5+D7+D9+D11+D13+D15+D17+D19+D21+D23+D25+D27</f>
        <v>21750</v>
      </c>
      <c r="E29" s="22">
        <f t="shared" si="2"/>
        <v>263</v>
      </c>
      <c r="F29" s="22">
        <f t="shared" si="2"/>
        <v>26300</v>
      </c>
      <c r="G29" s="22">
        <f t="shared" si="2"/>
        <v>92</v>
      </c>
      <c r="H29" s="22">
        <f t="shared" si="2"/>
        <v>18400</v>
      </c>
      <c r="I29" s="22">
        <f t="shared" si="2"/>
        <v>2</v>
      </c>
      <c r="J29" s="22">
        <f t="shared" si="2"/>
        <v>1000</v>
      </c>
      <c r="K29" s="22">
        <f t="shared" si="2"/>
        <v>6</v>
      </c>
      <c r="L29" s="22">
        <f t="shared" si="2"/>
        <v>200</v>
      </c>
      <c r="M29" s="22">
        <f t="shared" si="2"/>
        <v>5</v>
      </c>
      <c r="N29" s="22">
        <f t="shared" si="2"/>
        <v>0</v>
      </c>
      <c r="O29" s="22">
        <f t="shared" si="2"/>
        <v>0</v>
      </c>
      <c r="P29" s="22">
        <f t="shared" si="2"/>
        <v>0</v>
      </c>
      <c r="Q29" s="22">
        <f t="shared" si="2"/>
        <v>792</v>
      </c>
      <c r="R29" s="22">
        <f t="shared" si="2"/>
        <v>67450</v>
      </c>
    </row>
    <row r="30" s="1" customFormat="1" ht="18" customHeight="1" spans="1:18">
      <c r="A30" s="5"/>
      <c r="B30" s="6" t="s">
        <v>18</v>
      </c>
      <c r="C30" s="22">
        <f>C6+C8+C10+C12+C14+C16+C18+C20+C22+C24+C26+C28</f>
        <v>250</v>
      </c>
      <c r="D30" s="22">
        <f t="shared" ref="D30:R30" si="3">D6+D8+D10+D12+D14+D16+D18+D20+D22+D24+D26+D28</f>
        <v>12500</v>
      </c>
      <c r="E30" s="22">
        <f t="shared" si="3"/>
        <v>117</v>
      </c>
      <c r="F30" s="22">
        <f t="shared" si="3"/>
        <v>11700</v>
      </c>
      <c r="G30" s="22">
        <f t="shared" si="3"/>
        <v>50</v>
      </c>
      <c r="H30" s="22">
        <f t="shared" si="3"/>
        <v>10000</v>
      </c>
      <c r="I30" s="22">
        <f t="shared" si="3"/>
        <v>0</v>
      </c>
      <c r="J30" s="22">
        <f t="shared" si="3"/>
        <v>0</v>
      </c>
      <c r="K30" s="22">
        <f t="shared" si="3"/>
        <v>4</v>
      </c>
      <c r="L30" s="22">
        <f t="shared" si="3"/>
        <v>400</v>
      </c>
      <c r="M30" s="22">
        <f t="shared" si="3"/>
        <v>0</v>
      </c>
      <c r="N30" s="22">
        <f t="shared" si="3"/>
        <v>0</v>
      </c>
      <c r="O30" s="22">
        <f t="shared" si="3"/>
        <v>0</v>
      </c>
      <c r="P30" s="22">
        <f t="shared" si="3"/>
        <v>0</v>
      </c>
      <c r="Q30" s="22">
        <f t="shared" si="3"/>
        <v>417</v>
      </c>
      <c r="R30" s="22">
        <f t="shared" si="3"/>
        <v>34200</v>
      </c>
    </row>
    <row r="31" ht="20.25" customHeight="1" spans="1:18">
      <c r="A31" s="5"/>
      <c r="B31" s="23" t="s">
        <v>31</v>
      </c>
      <c r="C31" s="22">
        <f>SUM(C29:C30)</f>
        <v>685</v>
      </c>
      <c r="D31" s="22">
        <f t="shared" ref="D31:R31" si="4">SUM(D29:D30)</f>
        <v>34250</v>
      </c>
      <c r="E31" s="22">
        <f t="shared" si="4"/>
        <v>380</v>
      </c>
      <c r="F31" s="22">
        <f t="shared" si="4"/>
        <v>38000</v>
      </c>
      <c r="G31" s="22">
        <f t="shared" si="4"/>
        <v>142</v>
      </c>
      <c r="H31" s="22">
        <f t="shared" si="4"/>
        <v>28400</v>
      </c>
      <c r="I31" s="22">
        <f t="shared" si="4"/>
        <v>2</v>
      </c>
      <c r="J31" s="22">
        <f t="shared" si="4"/>
        <v>1000</v>
      </c>
      <c r="K31" s="22">
        <f t="shared" si="4"/>
        <v>10</v>
      </c>
      <c r="L31" s="22">
        <f t="shared" si="4"/>
        <v>600</v>
      </c>
      <c r="M31" s="22">
        <f t="shared" si="4"/>
        <v>5</v>
      </c>
      <c r="N31" s="22">
        <f t="shared" si="4"/>
        <v>0</v>
      </c>
      <c r="O31" s="22">
        <v>0</v>
      </c>
      <c r="P31" s="22">
        <f t="shared" si="4"/>
        <v>0</v>
      </c>
      <c r="Q31" s="22">
        <f t="shared" si="4"/>
        <v>1209</v>
      </c>
      <c r="R31" s="22">
        <f t="shared" si="4"/>
        <v>101650</v>
      </c>
    </row>
    <row r="32" spans="1:18">
      <c r="A32" s="24" t="s">
        <v>32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</row>
    <row r="33" spans="1:18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</row>
    <row r="34" spans="1:18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</row>
    <row r="35" spans="1:18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</row>
  </sheetData>
  <autoFilter xmlns:etc="http://www.wps.cn/officeDocument/2017/etCustomData" ref="B1:B35" etc:filterBottomFollowUsedRange="0">
    <extLst/>
  </autoFilter>
  <mergeCells count="34">
    <mergeCell ref="A1:R1"/>
    <mergeCell ref="A2:B2"/>
    <mergeCell ref="A3:B3"/>
    <mergeCell ref="A4:B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1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A32:R35"/>
  </mergeCells>
  <pageMargins left="0.65" right="0.236220472440945" top="0.32" bottom="0.33" header="0.31496062992126" footer="0.31496062992126"/>
  <pageSetup paperSize="9" scale="85" fitToWidth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洪优</cp:lastModifiedBy>
  <dcterms:created xsi:type="dcterms:W3CDTF">2016-10-14T07:17:00Z</dcterms:created>
  <cp:lastPrinted>2021-12-14T06:53:00Z</cp:lastPrinted>
  <dcterms:modified xsi:type="dcterms:W3CDTF">2025-07-04T02:44:52Z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7265EEB4ACE040E4BD2F0D91325A7A37_13</vt:lpwstr>
  </property>
</Properties>
</file>