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28800" windowHeight="12375"/>
  </bookViews>
  <sheets>
    <sheet name="汇总表" sheetId="4" r:id="rId1"/>
  </sheets>
  <externalReferences>
    <externalReference r:id="rId2"/>
  </externalReferences>
  <definedNames>
    <definedName name="_xlnm._FilterDatabase" localSheetId="0" hidden="1">汇总表!$B$1:$B$35</definedName>
    <definedName name="Town">[1]区域信息表!$A$1:$E$1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1" i="4"/>
  <c r="Q31"/>
  <c r="P31"/>
  <c r="N31"/>
  <c r="M31"/>
  <c r="L31"/>
  <c r="K31"/>
  <c r="J31"/>
  <c r="I31"/>
  <c r="H31"/>
  <c r="G31"/>
  <c r="F31"/>
  <c r="E31"/>
  <c r="D31"/>
  <c r="C31"/>
  <c r="R30"/>
  <c r="Q30"/>
  <c r="P30"/>
  <c r="O30"/>
  <c r="N30"/>
  <c r="M30"/>
  <c r="L30"/>
  <c r="K30"/>
  <c r="J30"/>
  <c r="I30"/>
  <c r="H30"/>
  <c r="G30"/>
  <c r="F30"/>
  <c r="E30"/>
  <c r="D30"/>
  <c r="C30"/>
  <c r="R29"/>
  <c r="Q29"/>
  <c r="P29"/>
  <c r="O29"/>
  <c r="N29"/>
  <c r="M29"/>
  <c r="L29"/>
  <c r="K29"/>
  <c r="J29"/>
  <c r="I29"/>
  <c r="H29"/>
  <c r="G29"/>
  <c r="F29"/>
  <c r="E29"/>
  <c r="D29"/>
  <c r="C29"/>
  <c r="R28"/>
  <c r="Q28"/>
  <c r="R27"/>
  <c r="Q27"/>
  <c r="R26"/>
  <c r="Q26"/>
  <c r="R25"/>
  <c r="Q25"/>
  <c r="R24"/>
  <c r="Q24"/>
  <c r="R23"/>
  <c r="Q23"/>
  <c r="R22"/>
  <c r="Q22"/>
  <c r="R21"/>
  <c r="Q21"/>
  <c r="R20"/>
  <c r="Q20"/>
  <c r="R19"/>
  <c r="Q19"/>
  <c r="R18"/>
  <c r="Q18"/>
  <c r="R17"/>
  <c r="Q17"/>
  <c r="R16"/>
  <c r="Q16"/>
  <c r="R15"/>
  <c r="Q15"/>
  <c r="R14"/>
  <c r="Q14"/>
  <c r="R13"/>
  <c r="Q13"/>
  <c r="D13"/>
  <c r="R12"/>
  <c r="Q12"/>
  <c r="R11"/>
  <c r="Q11"/>
  <c r="R10"/>
  <c r="Q10"/>
  <c r="R9"/>
  <c r="Q9"/>
  <c r="R8"/>
  <c r="Q8"/>
  <c r="R7"/>
  <c r="Q7"/>
  <c r="R6"/>
  <c r="Q6"/>
  <c r="R5"/>
  <c r="Q5"/>
</calcChain>
</file>

<file path=xl/sharedStrings.xml><?xml version="1.0" encoding="utf-8"?>
<sst xmlns="http://schemas.openxmlformats.org/spreadsheetml/2006/main" count="61" uniqueCount="33">
  <si>
    <t>社区</t>
  </si>
  <si>
    <t>曹家山村</t>
  </si>
  <si>
    <t>金鸡坡村</t>
  </si>
  <si>
    <t>大王庙村</t>
  </si>
  <si>
    <t>大塘村</t>
  </si>
  <si>
    <t>游岭村</t>
  </si>
  <si>
    <t>发电厂社区</t>
  </si>
  <si>
    <t>中铁九桥社区</t>
  </si>
  <si>
    <t>石化社区</t>
  </si>
  <si>
    <t>金炼社区</t>
  </si>
  <si>
    <t>新塘社区</t>
  </si>
  <si>
    <t>金东社区</t>
  </si>
  <si>
    <t>金鸡坡街道2025年03月份老龄补贴统计明细表（1204总人，101150总元）</t>
  </si>
  <si>
    <t>数　内容</t>
  </si>
  <si>
    <r>
      <rPr>
        <sz val="11"/>
        <rFont val="Times New Roman"/>
        <family val="1"/>
      </rPr>
      <t xml:space="preserve">80-84
</t>
    </r>
    <r>
      <rPr>
        <sz val="11"/>
        <rFont val="仿宋_GB2312"/>
        <family val="3"/>
        <charset val="134"/>
      </rPr>
      <t>周岁</t>
    </r>
  </si>
  <si>
    <r>
      <rPr>
        <sz val="11"/>
        <rFont val="仿宋_GB2312"/>
        <family val="3"/>
        <charset val="134"/>
      </rPr>
      <t>金额</t>
    </r>
    <r>
      <rPr>
        <sz val="11"/>
        <rFont val="Times New Roman"/>
        <family val="1"/>
      </rPr>
      <t>(</t>
    </r>
    <r>
      <rPr>
        <sz val="11"/>
        <rFont val="仿宋_GB2312"/>
        <family val="3"/>
        <charset val="134"/>
      </rPr>
      <t>元）</t>
    </r>
  </si>
  <si>
    <r>
      <rPr>
        <sz val="11"/>
        <rFont val="Times New Roman"/>
        <family val="1"/>
      </rPr>
      <t xml:space="preserve">85-89
</t>
    </r>
    <r>
      <rPr>
        <sz val="11"/>
        <rFont val="仿宋_GB2312"/>
        <family val="3"/>
        <charset val="134"/>
      </rPr>
      <t>周岁</t>
    </r>
  </si>
  <si>
    <r>
      <rPr>
        <sz val="11"/>
        <rFont val="Times New Roman"/>
        <family val="1"/>
      </rPr>
      <t xml:space="preserve">90-99
</t>
    </r>
    <r>
      <rPr>
        <sz val="11"/>
        <rFont val="仿宋_GB2312"/>
        <family val="3"/>
        <charset val="134"/>
      </rPr>
      <t>周岁</t>
    </r>
  </si>
  <si>
    <r>
      <rPr>
        <sz val="11"/>
        <rFont val="Times New Roman"/>
        <family val="1"/>
      </rPr>
      <t>100</t>
    </r>
    <r>
      <rPr>
        <sz val="11"/>
        <rFont val="仿宋_GB2312"/>
        <family val="3"/>
        <charset val="134"/>
      </rPr>
      <t>岁上</t>
    </r>
  </si>
  <si>
    <r>
      <rPr>
        <sz val="11"/>
        <rFont val="仿宋_GB2312"/>
        <family val="3"/>
        <charset val="134"/>
      </rPr>
      <t>新增</t>
    </r>
    <r>
      <rPr>
        <sz val="11"/>
        <rFont val="Times New Roman"/>
        <family val="1"/>
      </rPr>
      <t xml:space="preserve">
</t>
    </r>
    <r>
      <rPr>
        <sz val="11"/>
        <rFont val="仿宋_GB2312"/>
        <family val="3"/>
        <charset val="134"/>
      </rPr>
      <t>人员</t>
    </r>
  </si>
  <si>
    <r>
      <rPr>
        <sz val="11"/>
        <rFont val="仿宋_GB2312"/>
        <family val="3"/>
        <charset val="134"/>
      </rPr>
      <t>死亡</t>
    </r>
    <r>
      <rPr>
        <sz val="11"/>
        <rFont val="Times New Roman"/>
        <family val="1"/>
      </rPr>
      <t xml:space="preserve">
</t>
    </r>
    <r>
      <rPr>
        <sz val="11"/>
        <rFont val="仿宋_GB2312"/>
        <family val="3"/>
        <charset val="134"/>
      </rPr>
      <t>人员</t>
    </r>
    <r>
      <rPr>
        <sz val="11"/>
        <rFont val="Times New Roman"/>
        <family val="1"/>
      </rPr>
      <t>/</t>
    </r>
    <r>
      <rPr>
        <sz val="11"/>
        <rFont val="仿宋_GB2312"/>
        <family val="3"/>
        <charset val="134"/>
      </rPr>
      <t>迁出人员</t>
    </r>
  </si>
  <si>
    <r>
      <rPr>
        <sz val="11"/>
        <rFont val="仿宋_GB2312"/>
        <family val="3"/>
        <charset val="134"/>
      </rPr>
      <t>金额（元）</t>
    </r>
  </si>
  <si>
    <r>
      <rPr>
        <sz val="11"/>
        <rFont val="仿宋_GB2312"/>
        <family val="3"/>
        <charset val="134"/>
      </rPr>
      <t>暂停人员</t>
    </r>
  </si>
  <si>
    <r>
      <rPr>
        <sz val="11"/>
        <rFont val="仿宋_GB2312"/>
        <family val="3"/>
        <charset val="134"/>
      </rPr>
      <t>恢复发放人员</t>
    </r>
  </si>
  <si>
    <r>
      <rPr>
        <sz val="11"/>
        <rFont val="仿宋_GB2312"/>
        <family val="3"/>
        <charset val="134"/>
      </rPr>
      <t>人数</t>
    </r>
    <r>
      <rPr>
        <sz val="11"/>
        <rFont val="Times New Roman"/>
        <family val="1"/>
      </rPr>
      <t xml:space="preserve">
</t>
    </r>
    <r>
      <rPr>
        <sz val="11"/>
        <rFont val="仿宋_GB2312"/>
        <family val="3"/>
        <charset val="134"/>
      </rPr>
      <t>小计</t>
    </r>
  </si>
  <si>
    <t>金额小计</t>
  </si>
  <si>
    <t>据</t>
  </si>
  <si>
    <r>
      <rPr>
        <sz val="11"/>
        <rFont val="仿宋_GB2312"/>
        <family val="3"/>
        <charset val="134"/>
      </rPr>
      <t>区直</t>
    </r>
  </si>
  <si>
    <r>
      <rPr>
        <sz val="11"/>
        <rFont val="仿宋_GB2312"/>
        <family val="3"/>
        <charset val="134"/>
      </rPr>
      <t>市直</t>
    </r>
  </si>
  <si>
    <t>姬公庵村</t>
  </si>
  <si>
    <t>金鸡坡街道</t>
  </si>
  <si>
    <r>
      <rPr>
        <sz val="11"/>
        <rFont val="仿宋_GB2312"/>
        <family val="3"/>
        <charset val="134"/>
      </rPr>
      <t>合计</t>
    </r>
  </si>
  <si>
    <t>经办人：                   民政科科长：                   分管领导：                   财务分管领导：                     主管领导：</t>
  </si>
</sst>
</file>

<file path=xl/styles.xml><?xml version="1.0" encoding="utf-8"?>
<styleSheet xmlns="http://schemas.openxmlformats.org/spreadsheetml/2006/main">
  <numFmts count="4">
    <numFmt numFmtId="177" formatCode="_ &quot;￥&quot;* #,##0.00_ ;_ &quot;￥&quot;* \-#,##0.00_ ;_ &quot;￥&quot;* &quot;-&quot;??_ ;_ @_ "/>
    <numFmt numFmtId="178" formatCode="_ \¥* #,##0.00_ ;_ \¥* \-#,##0.00_ ;_ \¥* &quot;-&quot;??_ ;_ @_ "/>
    <numFmt numFmtId="180" formatCode="0_ "/>
    <numFmt numFmtId="181" formatCode="#,##0_ "/>
  </numFmts>
  <fonts count="37">
    <font>
      <sz val="12"/>
      <name val="宋体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b/>
      <sz val="11"/>
      <name val="方正小标宋简体"/>
      <family val="3"/>
      <charset val="134"/>
    </font>
    <font>
      <sz val="11"/>
      <name val="仿宋_GB2312"/>
      <family val="3"/>
      <charset val="134"/>
    </font>
    <font>
      <sz val="11"/>
      <name val="Times New Roman"/>
      <family val="1"/>
    </font>
    <font>
      <sz val="12"/>
      <name val="Times New Roman"/>
      <family val="1"/>
    </font>
    <font>
      <sz val="11"/>
      <color indexed="8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0"/>
      <name val="Arial"/>
      <family val="2"/>
    </font>
    <font>
      <b/>
      <sz val="11"/>
      <color rgb="FFFA7D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theme="1"/>
      <name val="Tahoma"/>
      <family val="2"/>
    </font>
    <font>
      <sz val="11"/>
      <color rgb="FF9C650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indexed="8"/>
      <name val="Tahoma"/>
      <family val="2"/>
    </font>
    <font>
      <sz val="11"/>
      <color indexed="8"/>
      <name val="Tahoma"/>
      <family val="2"/>
    </font>
    <font>
      <i/>
      <sz val="11"/>
      <color rgb="FF7F7F7F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indexed="9"/>
      <name val="Tahoma"/>
      <family val="2"/>
    </font>
    <font>
      <b/>
      <sz val="11"/>
      <color theme="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2"/>
      <name val="宋体"/>
      <family val="3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89">
    <xf numFmtId="0" fontId="0" fillId="0" borderId="0">
      <alignment vertical="center"/>
    </xf>
    <xf numFmtId="0" fontId="4" fillId="9" borderId="0" applyNumberFormat="0" applyBorder="0" applyAlignment="0" applyProtection="0">
      <alignment vertical="center"/>
    </xf>
    <xf numFmtId="0" fontId="19" fillId="0" borderId="0"/>
    <xf numFmtId="0" fontId="36" fillId="0" borderId="0">
      <protection locked="0"/>
    </xf>
    <xf numFmtId="9" fontId="36" fillId="0" borderId="0">
      <alignment vertical="center"/>
    </xf>
    <xf numFmtId="0" fontId="20" fillId="3" borderId="5" applyNumberForma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36" fillId="0" borderId="0" applyFont="0" applyFill="0" applyBorder="0" applyAlignment="0" applyProtection="0"/>
    <xf numFmtId="0" fontId="36" fillId="0" borderId="0">
      <alignment vertical="center"/>
    </xf>
    <xf numFmtId="0" fontId="4" fillId="2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178" fontId="36" fillId="0" borderId="0">
      <alignment vertical="center"/>
    </xf>
    <xf numFmtId="0" fontId="21" fillId="3" borderId="6" applyNumberFormat="0" applyAlignment="0" applyProtection="0">
      <alignment vertical="center"/>
    </xf>
    <xf numFmtId="0" fontId="36" fillId="0" borderId="0">
      <alignment vertical="center"/>
    </xf>
    <xf numFmtId="0" fontId="22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6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178" fontId="36" fillId="0" borderId="0"/>
    <xf numFmtId="0" fontId="24" fillId="27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3" fillId="0" borderId="0">
      <protection locked="0"/>
    </xf>
    <xf numFmtId="0" fontId="4" fillId="0" borderId="0">
      <alignment vertical="center"/>
    </xf>
    <xf numFmtId="0" fontId="36" fillId="0" borderId="0">
      <alignment vertical="center"/>
    </xf>
    <xf numFmtId="178" fontId="36" fillId="0" borderId="0">
      <protection locked="0"/>
    </xf>
    <xf numFmtId="178" fontId="36" fillId="0" borderId="0">
      <alignment vertical="top"/>
      <protection locked="0"/>
    </xf>
    <xf numFmtId="0" fontId="27" fillId="0" borderId="0">
      <alignment vertical="center"/>
    </xf>
    <xf numFmtId="0" fontId="36" fillId="0" borderId="0">
      <alignment vertical="center"/>
    </xf>
    <xf numFmtId="0" fontId="15" fillId="0" borderId="0">
      <alignment vertical="center"/>
    </xf>
    <xf numFmtId="0" fontId="28" fillId="0" borderId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36" fillId="0" borderId="0">
      <alignment vertical="center"/>
    </xf>
    <xf numFmtId="0" fontId="3" fillId="0" borderId="0"/>
    <xf numFmtId="0" fontId="4" fillId="0" borderId="0">
      <alignment vertical="center"/>
    </xf>
    <xf numFmtId="0" fontId="30" fillId="5" borderId="0" applyNumberFormat="0" applyBorder="0" applyAlignment="0" applyProtection="0">
      <alignment vertical="center"/>
    </xf>
    <xf numFmtId="0" fontId="36" fillId="0" borderId="0">
      <alignment vertical="center"/>
    </xf>
    <xf numFmtId="0" fontId="4" fillId="0" borderId="0"/>
    <xf numFmtId="0" fontId="36" fillId="0" borderId="0" applyProtection="0">
      <alignment vertical="center"/>
    </xf>
    <xf numFmtId="0" fontId="36" fillId="0" borderId="0"/>
    <xf numFmtId="0" fontId="36" fillId="0" borderId="0">
      <alignment vertical="center"/>
    </xf>
    <xf numFmtId="0" fontId="24" fillId="16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178" fontId="36" fillId="0" borderId="0" applyFont="0" applyFill="0" applyBorder="0" applyAlignment="0" applyProtection="0">
      <alignment vertical="center"/>
    </xf>
    <xf numFmtId="177" fontId="36" fillId="0" borderId="0">
      <alignment vertical="center"/>
    </xf>
    <xf numFmtId="0" fontId="32" fillId="33" borderId="13">
      <alignment vertical="center"/>
    </xf>
    <xf numFmtId="0" fontId="33" fillId="4" borderId="7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5" fillId="0" borderId="0">
      <alignment vertical="center"/>
    </xf>
    <xf numFmtId="0" fontId="24" fillId="28" borderId="0" applyNumberFormat="0" applyBorder="0" applyAlignment="0" applyProtection="0">
      <alignment vertical="center"/>
    </xf>
    <xf numFmtId="0" fontId="35" fillId="2" borderId="5" applyNumberFormat="0" applyAlignment="0" applyProtection="0">
      <alignment vertical="center"/>
    </xf>
    <xf numFmtId="0" fontId="36" fillId="0" borderId="0">
      <alignment vertical="center"/>
    </xf>
    <xf numFmtId="0" fontId="4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</cellStyleXfs>
  <cellXfs count="34">
    <xf numFmtId="0" fontId="0" fillId="0" borderId="0" xfId="0">
      <alignment vertical="center"/>
    </xf>
    <xf numFmtId="180" fontId="2" fillId="0" borderId="0" xfId="0" applyNumberFormat="1" applyFont="1" applyFill="1" applyBorder="1" applyAlignment="1">
      <alignment horizontal="center" vertical="center"/>
    </xf>
    <xf numFmtId="180" fontId="3" fillId="0" borderId="0" xfId="0" applyNumberFormat="1" applyFont="1" applyFill="1" applyBorder="1" applyAlignment="1">
      <alignment horizontal="center" vertical="center"/>
    </xf>
    <xf numFmtId="180" fontId="0" fillId="0" borderId="0" xfId="0" applyNumberFormat="1" applyFont="1" applyFill="1" applyBorder="1" applyAlignment="1">
      <alignment horizontal="center" vertical="center"/>
    </xf>
    <xf numFmtId="180" fontId="9" fillId="0" borderId="1" xfId="0" applyNumberFormat="1" applyFont="1" applyFill="1" applyBorder="1" applyAlignment="1">
      <alignment horizontal="center" vertical="center" wrapText="1"/>
    </xf>
    <xf numFmtId="180" fontId="9" fillId="0" borderId="1" xfId="0" applyNumberFormat="1" applyFont="1" applyFill="1" applyBorder="1" applyAlignment="1" applyProtection="1">
      <alignment horizontal="center" vertical="center"/>
    </xf>
    <xf numFmtId="180" fontId="10" fillId="0" borderId="1" xfId="0" applyNumberFormat="1" applyFont="1" applyFill="1" applyBorder="1" applyAlignment="1">
      <alignment horizontal="center" vertical="center" wrapText="1"/>
    </xf>
    <xf numFmtId="180" fontId="11" fillId="0" borderId="1" xfId="0" applyNumberFormat="1" applyFont="1" applyFill="1" applyBorder="1" applyAlignment="1">
      <alignment horizontal="center" vertical="center" wrapText="1"/>
    </xf>
    <xf numFmtId="180" fontId="9" fillId="0" borderId="1" xfId="0" applyNumberFormat="1" applyFont="1" applyFill="1" applyBorder="1" applyAlignment="1">
      <alignment horizontal="center" vertical="center" wrapText="1"/>
    </xf>
    <xf numFmtId="180" fontId="10" fillId="0" borderId="1" xfId="0" applyNumberFormat="1" applyFont="1" applyFill="1" applyBorder="1" applyAlignment="1" applyProtection="1">
      <alignment horizontal="center" vertical="center" wrapText="1"/>
    </xf>
    <xf numFmtId="180" fontId="9" fillId="0" borderId="1" xfId="0" applyNumberFormat="1" applyFont="1" applyFill="1" applyBorder="1" applyAlignment="1" applyProtection="1">
      <alignment horizontal="center" vertical="center" wrapText="1"/>
    </xf>
    <xf numFmtId="181" fontId="10" fillId="0" borderId="1" xfId="0" applyNumberFormat="1" applyFont="1" applyFill="1" applyBorder="1" applyAlignment="1">
      <alignment horizontal="center" vertical="center" wrapText="1"/>
    </xf>
    <xf numFmtId="180" fontId="9" fillId="0" borderId="1" xfId="0" applyNumberFormat="1" applyFont="1" applyFill="1" applyBorder="1" applyAlignment="1">
      <alignment horizontal="center" vertical="center"/>
    </xf>
    <xf numFmtId="180" fontId="12" fillId="0" borderId="1" xfId="0" applyNumberFormat="1" applyFont="1" applyFill="1" applyBorder="1" applyAlignment="1">
      <alignment horizontal="center" vertical="center" wrapText="1"/>
    </xf>
    <xf numFmtId="180" fontId="3" fillId="0" borderId="0" xfId="0" applyNumberFormat="1" applyFont="1" applyFill="1" applyBorder="1" applyAlignment="1">
      <alignment horizontal="center" vertical="center" wrapText="1"/>
    </xf>
    <xf numFmtId="180" fontId="3" fillId="0" borderId="0" xfId="0" applyNumberFormat="1" applyFont="1" applyFill="1" applyBorder="1" applyAlignment="1">
      <alignment horizontal="center" vertical="top"/>
    </xf>
    <xf numFmtId="181" fontId="7" fillId="0" borderId="1" xfId="0" applyNumberFormat="1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180" fontId="8" fillId="0" borderId="3" xfId="0" applyNumberFormat="1" applyFont="1" applyFill="1" applyBorder="1" applyAlignment="1" applyProtection="1">
      <alignment horizontal="center" vertical="center"/>
    </xf>
    <xf numFmtId="180" fontId="8" fillId="0" borderId="2" xfId="0" applyNumberFormat="1" applyFont="1" applyFill="1" applyBorder="1" applyAlignment="1" applyProtection="1">
      <alignment horizontal="center" vertical="center"/>
    </xf>
    <xf numFmtId="180" fontId="8" fillId="0" borderId="3" xfId="0" applyNumberFormat="1" applyFont="1" applyFill="1" applyBorder="1" applyAlignment="1" applyProtection="1">
      <alignment horizontal="center" vertical="center" wrapText="1"/>
    </xf>
    <xf numFmtId="180" fontId="8" fillId="0" borderId="2" xfId="0" applyNumberFormat="1" applyFont="1" applyFill="1" applyBorder="1" applyAlignment="1" applyProtection="1">
      <alignment horizontal="center" vertical="center" wrapText="1"/>
    </xf>
    <xf numFmtId="180" fontId="8" fillId="0" borderId="3" xfId="0" applyNumberFormat="1" applyFont="1" applyFill="1" applyBorder="1" applyAlignment="1">
      <alignment horizontal="center" vertical="center"/>
    </xf>
    <xf numFmtId="180" fontId="8" fillId="0" borderId="2" xfId="0" applyNumberFormat="1" applyFont="1" applyFill="1" applyBorder="1" applyAlignment="1">
      <alignment horizontal="center" vertical="center"/>
    </xf>
    <xf numFmtId="180" fontId="8" fillId="0" borderId="4" xfId="0" applyNumberFormat="1" applyFont="1" applyFill="1" applyBorder="1" applyAlignment="1">
      <alignment horizontal="center" vertical="center"/>
    </xf>
    <xf numFmtId="180" fontId="8" fillId="0" borderId="3" xfId="0" applyNumberFormat="1" applyFont="1" applyFill="1" applyBorder="1" applyAlignment="1">
      <alignment horizontal="center" vertical="center" wrapText="1"/>
    </xf>
    <xf numFmtId="180" fontId="8" fillId="0" borderId="2" xfId="0" applyNumberFormat="1" applyFont="1" applyFill="1" applyBorder="1" applyAlignment="1">
      <alignment horizontal="center" vertical="center" wrapText="1"/>
    </xf>
    <xf numFmtId="180" fontId="8" fillId="0" borderId="4" xfId="0" applyNumberFormat="1" applyFont="1" applyFill="1" applyBorder="1" applyAlignment="1">
      <alignment horizontal="center" vertical="center" wrapText="1"/>
    </xf>
    <xf numFmtId="180" fontId="9" fillId="0" borderId="1" xfId="0" applyNumberFormat="1" applyFont="1" applyFill="1" applyBorder="1" applyAlignment="1">
      <alignment horizontal="center" vertical="center" wrapText="1"/>
    </xf>
    <xf numFmtId="180" fontId="9" fillId="0" borderId="3" xfId="0" applyNumberFormat="1" applyFont="1" applyFill="1" applyBorder="1" applyAlignment="1">
      <alignment horizontal="center" vertical="center" wrapText="1"/>
    </xf>
    <xf numFmtId="180" fontId="9" fillId="0" borderId="4" xfId="0" applyNumberFormat="1" applyFont="1" applyFill="1" applyBorder="1" applyAlignment="1">
      <alignment horizontal="center" vertical="center" wrapText="1"/>
    </xf>
    <xf numFmtId="180" fontId="9" fillId="0" borderId="2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0" fontId="0" fillId="0" borderId="0" xfId="0" applyNumberFormat="1" applyFont="1" applyFill="1" applyAlignment="1">
      <alignment horizontal="left" vertical="center"/>
    </xf>
  </cellXfs>
  <cellStyles count="89">
    <cellStyle name="20% - 强调文字颜色 1 2" xfId="1"/>
    <cellStyle name="20% - 强调文字颜色 2 2" xfId="19"/>
    <cellStyle name="20% - 强调文字颜色 3 2" xfId="20"/>
    <cellStyle name="20% - 强调文字颜色 4 2" xfId="21"/>
    <cellStyle name="20% - 强调文字颜色 5 2" xfId="22"/>
    <cellStyle name="20% - 强调文字颜色 6 2" xfId="23"/>
    <cellStyle name="40% - 强调文字颜色 1 2" xfId="10"/>
    <cellStyle name="40% - 强调文字颜色 2 2" xfId="11"/>
    <cellStyle name="40% - 强调文字颜色 3 2" xfId="24"/>
    <cellStyle name="40% - 强调文字颜色 4 2" xfId="9"/>
    <cellStyle name="40% - 强调文字颜色 4 3" xfId="25"/>
    <cellStyle name="40% - 强调文字颜色 5 2" xfId="12"/>
    <cellStyle name="40% - 强调文字颜色 6 2" xfId="18"/>
    <cellStyle name="60% - 强调文字颜色 1 2" xfId="26"/>
    <cellStyle name="60% - 强调文字颜色 2 2" xfId="28"/>
    <cellStyle name="60% - 强调文字颜色 3 2" xfId="29"/>
    <cellStyle name="60% - 强调文字颜色 4 2" xfId="30"/>
    <cellStyle name="60% - 强调文字颜色 5 2" xfId="32"/>
    <cellStyle name="60% - 强调文字颜色 6 2" xfId="33"/>
    <cellStyle name="百分比 2 2 2 2 2 2 2" xfId="4"/>
    <cellStyle name="百分比 2 2 2 2 2 2 3" xfId="34"/>
    <cellStyle name="百分比 4" xfId="6"/>
    <cellStyle name="标题 1 2" xfId="39"/>
    <cellStyle name="标题 2 2" xfId="40"/>
    <cellStyle name="标题 3 2" xfId="35"/>
    <cellStyle name="标题 5" xfId="41"/>
    <cellStyle name="差 2" xfId="42"/>
    <cellStyle name="常规" xfId="0" builtinId="0"/>
    <cellStyle name="常规 10" xfId="38"/>
    <cellStyle name="常规 10 2 5 3 2 3" xfId="44"/>
    <cellStyle name="常规 100 3" xfId="46"/>
    <cellStyle name="常规 11" xfId="47"/>
    <cellStyle name="常规 11 19 2 6 6" xfId="3"/>
    <cellStyle name="常规 11 2" xfId="83"/>
    <cellStyle name="常规 11 2 10 18 3 4 2" xfId="49"/>
    <cellStyle name="常规 11 2 10 18 3 4 3" xfId="48"/>
    <cellStyle name="常规 11 2 12 2 3 2 2" xfId="45"/>
    <cellStyle name="常规 11 3" xfId="87"/>
    <cellStyle name="常规 11 3 2" xfId="56"/>
    <cellStyle name="常规 11 3 6" xfId="15"/>
    <cellStyle name="常规 11 3 6 2 2" xfId="59"/>
    <cellStyle name="常规 11 71" xfId="52"/>
    <cellStyle name="常规 15 2 2 3 4" xfId="61"/>
    <cellStyle name="常规 2" xfId="51"/>
    <cellStyle name="常规 2 27" xfId="53"/>
    <cellStyle name="常规 2 30" xfId="50"/>
    <cellStyle name="常规 2 31" xfId="2"/>
    <cellStyle name="常规 21" xfId="37"/>
    <cellStyle name="常规 210" xfId="63"/>
    <cellStyle name="常规 23" xfId="84"/>
    <cellStyle name="常规 23 2" xfId="82"/>
    <cellStyle name="常规 24" xfId="57"/>
    <cellStyle name="常规 24 4 3 5 2" xfId="43"/>
    <cellStyle name="常规 25" xfId="81"/>
    <cellStyle name="常规 26" xfId="8"/>
    <cellStyle name="常规 26 9" xfId="62"/>
    <cellStyle name="常规 27" xfId="88"/>
    <cellStyle name="常规 29" xfId="85"/>
    <cellStyle name="常规 30" xfId="80"/>
    <cellStyle name="常规 4" xfId="65"/>
    <cellStyle name="常规 4 5" xfId="77"/>
    <cellStyle name="常规 5" xfId="27"/>
    <cellStyle name="常规 69 3 2" xfId="58"/>
    <cellStyle name="常规 72 18" xfId="16"/>
    <cellStyle name="常规 8" xfId="64"/>
    <cellStyle name="常规 9" xfId="86"/>
    <cellStyle name="好 2" xfId="60"/>
    <cellStyle name="汇总 2" xfId="68"/>
    <cellStyle name="货币 2" xfId="69"/>
    <cellStyle name="货币 2 16" xfId="70"/>
    <cellStyle name="货币 2 4 2 2 2 2" xfId="13"/>
    <cellStyle name="货币 2 6 21" xfId="36"/>
    <cellStyle name="货币 5 3 2" xfId="7"/>
    <cellStyle name="货币 6 3 3 2 2" xfId="31"/>
    <cellStyle name="计算 2" xfId="5"/>
    <cellStyle name="检查单元格 2" xfId="71"/>
    <cellStyle name="检查单元格 3" xfId="72"/>
    <cellStyle name="解释性文本 2" xfId="55"/>
    <cellStyle name="警告文本 2" xfId="73"/>
    <cellStyle name="链接单元格 2" xfId="74"/>
    <cellStyle name="强调文字颜色 1 2" xfId="75"/>
    <cellStyle name="强调文字颜色 2 2" xfId="54"/>
    <cellStyle name="强调文字颜色 3 2" xfId="66"/>
    <cellStyle name="强调文字颜色 4 2" xfId="76"/>
    <cellStyle name="强调文字颜色 5 2" xfId="67"/>
    <cellStyle name="强调文字颜色 6 2" xfId="78"/>
    <cellStyle name="适中 2" xfId="17"/>
    <cellStyle name="输出 2" xfId="14"/>
    <cellStyle name="输入 2" xfId="79"/>
  </cellStyles>
  <dxfs count="0"/>
  <tableStyles count="0" defaultTableStyle="TableStyleMedium9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3191</xdr:colOff>
      <xdr:row>4</xdr:row>
      <xdr:rowOff>0</xdr:rowOff>
    </xdr:to>
    <xdr:cxnSp macro="">
      <xdr:nvCxnSpPr>
        <xdr:cNvPr id="2" name="直接连接符 1"/>
        <xdr:cNvCxnSpPr/>
      </xdr:nvCxnSpPr>
      <xdr:spPr>
        <a:xfrm>
          <a:off x="0" y="621665"/>
          <a:ext cx="1241425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38735</xdr:colOff>
      <xdr:row>1</xdr:row>
      <xdr:rowOff>47625</xdr:rowOff>
    </xdr:from>
    <xdr:to>
      <xdr:col>1</xdr:col>
      <xdr:colOff>390525</xdr:colOff>
      <xdr:row>4</xdr:row>
      <xdr:rowOff>0</xdr:rowOff>
    </xdr:to>
    <xdr:cxnSp macro="">
      <xdr:nvCxnSpPr>
        <xdr:cNvPr id="3" name="直接连接符 2"/>
        <xdr:cNvCxnSpPr/>
      </xdr:nvCxnSpPr>
      <xdr:spPr>
        <a:xfrm>
          <a:off x="38735" y="497840"/>
          <a:ext cx="115189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2023&#24180;4&#23395;&#24230;&#39640;&#40836;&#27941;&#36148;&#21457;&#25918;&#34920;/&#19968;&#21345;&#36890;/&#39640;&#40836;&#19968;&#21345;&#36890;&#21457;&#2591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S35"/>
  <sheetViews>
    <sheetView tabSelected="1" workbookViewId="0">
      <pane xSplit="1" ySplit="4" topLeftCell="B5" activePane="bottomRight" state="frozen"/>
      <selection pane="topRight"/>
      <selection pane="bottomLeft"/>
      <selection pane="bottomRight" activeCell="N26" sqref="N26"/>
    </sheetView>
  </sheetViews>
  <sheetFormatPr defaultColWidth="9" defaultRowHeight="14.25"/>
  <cols>
    <col min="1" max="1" width="10.5" style="3" customWidth="1"/>
    <col min="2" max="2" width="5.75" style="3" customWidth="1"/>
    <col min="3" max="3" width="6.875" style="3" customWidth="1"/>
    <col min="4" max="4" width="9.125" style="3" customWidth="1"/>
    <col min="5" max="5" width="6.75" style="3" customWidth="1"/>
    <col min="6" max="6" width="10.125" style="3" customWidth="1"/>
    <col min="7" max="7" width="6.375" style="3" customWidth="1"/>
    <col min="8" max="8" width="9.125" style="3" customWidth="1"/>
    <col min="9" max="9" width="6.625" style="3" customWidth="1"/>
    <col min="10" max="10" width="9.25" style="3" customWidth="1"/>
    <col min="11" max="11" width="6.625" style="3" customWidth="1"/>
    <col min="12" max="12" width="8.375" style="3" customWidth="1"/>
    <col min="13" max="13" width="6.125" style="3" customWidth="1"/>
    <col min="14" max="14" width="7.125" style="3" customWidth="1"/>
    <col min="15" max="15" width="9.125" style="3" customWidth="1"/>
    <col min="16" max="16" width="8.5" style="3" customWidth="1"/>
    <col min="17" max="17" width="11.25" style="3" customWidth="1"/>
    <col min="18" max="18" width="9.25" style="3" customWidth="1"/>
    <col min="19" max="16384" width="9" style="3"/>
  </cols>
  <sheetData>
    <row r="1" spans="1:19" s="1" customFormat="1" ht="35.450000000000003" customHeight="1">
      <c r="A1" s="16" t="s">
        <v>12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19" s="1" customFormat="1" ht="13.5">
      <c r="A2" s="17" t="s">
        <v>13</v>
      </c>
      <c r="B2" s="17"/>
      <c r="C2" s="28" t="s">
        <v>14</v>
      </c>
      <c r="D2" s="28" t="s">
        <v>15</v>
      </c>
      <c r="E2" s="28" t="s">
        <v>16</v>
      </c>
      <c r="F2" s="28" t="s">
        <v>15</v>
      </c>
      <c r="G2" s="28" t="s">
        <v>17</v>
      </c>
      <c r="H2" s="28" t="s">
        <v>15</v>
      </c>
      <c r="I2" s="28" t="s">
        <v>18</v>
      </c>
      <c r="J2" s="28" t="s">
        <v>15</v>
      </c>
      <c r="K2" s="28" t="s">
        <v>19</v>
      </c>
      <c r="L2" s="28" t="s">
        <v>15</v>
      </c>
      <c r="M2" s="28" t="s">
        <v>20</v>
      </c>
      <c r="N2" s="28" t="s">
        <v>21</v>
      </c>
      <c r="O2" s="28" t="s">
        <v>22</v>
      </c>
      <c r="P2" s="29" t="s">
        <v>23</v>
      </c>
      <c r="Q2" s="28" t="s">
        <v>24</v>
      </c>
      <c r="R2" s="32" t="s">
        <v>25</v>
      </c>
    </row>
    <row r="3" spans="1:19" s="1" customFormat="1" ht="13.5" customHeight="1">
      <c r="A3" s="17" t="s">
        <v>26</v>
      </c>
      <c r="B3" s="1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30"/>
      <c r="Q3" s="28"/>
      <c r="R3" s="32"/>
    </row>
    <row r="4" spans="1:19" s="1" customFormat="1" ht="15" customHeight="1">
      <c r="A4" s="17" t="s">
        <v>0</v>
      </c>
      <c r="B4" s="17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31"/>
      <c r="Q4" s="28"/>
      <c r="R4" s="32"/>
    </row>
    <row r="5" spans="1:19" s="2" customFormat="1" ht="18" customHeight="1">
      <c r="A5" s="18" t="s">
        <v>1</v>
      </c>
      <c r="B5" s="5" t="s">
        <v>27</v>
      </c>
      <c r="C5" s="6">
        <v>14</v>
      </c>
      <c r="D5" s="6">
        <v>700</v>
      </c>
      <c r="E5" s="6">
        <v>10</v>
      </c>
      <c r="F5" s="6">
        <v>1000</v>
      </c>
      <c r="G5" s="6">
        <v>7</v>
      </c>
      <c r="H5" s="6">
        <v>1400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13">
        <v>0</v>
      </c>
      <c r="Q5" s="13">
        <f>SUM(C5,E5,G5,I5)</f>
        <v>31</v>
      </c>
      <c r="R5" s="13">
        <f>SUM(D5,F5,H5,J5)</f>
        <v>3100</v>
      </c>
    </row>
    <row r="6" spans="1:19" s="2" customFormat="1" ht="18" customHeight="1">
      <c r="A6" s="19"/>
      <c r="B6" s="5" t="s">
        <v>28</v>
      </c>
      <c r="C6" s="6">
        <v>3</v>
      </c>
      <c r="D6" s="6">
        <v>150</v>
      </c>
      <c r="E6" s="6">
        <v>1</v>
      </c>
      <c r="F6" s="6">
        <v>100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13">
        <v>0</v>
      </c>
      <c r="Q6" s="13">
        <f t="shared" ref="Q6:Q28" si="0">SUM(C6,E6,G6,I6)</f>
        <v>4</v>
      </c>
      <c r="R6" s="13">
        <f t="shared" ref="R6:R28" si="1">SUM(D6,F6,H6,J6)</f>
        <v>250</v>
      </c>
    </row>
    <row r="7" spans="1:19" s="2" customFormat="1" ht="18" customHeight="1">
      <c r="A7" s="20" t="s">
        <v>2</v>
      </c>
      <c r="B7" s="5" t="s">
        <v>27</v>
      </c>
      <c r="C7" s="6">
        <v>16</v>
      </c>
      <c r="D7" s="6">
        <v>800</v>
      </c>
      <c r="E7" s="6">
        <v>8</v>
      </c>
      <c r="F7" s="6">
        <v>800</v>
      </c>
      <c r="G7" s="6">
        <v>5</v>
      </c>
      <c r="H7" s="6">
        <v>1000</v>
      </c>
      <c r="I7" s="6">
        <v>1</v>
      </c>
      <c r="J7" s="6">
        <v>500</v>
      </c>
      <c r="K7" s="6">
        <v>1</v>
      </c>
      <c r="L7" s="6">
        <v>50</v>
      </c>
      <c r="M7" s="6">
        <v>1</v>
      </c>
      <c r="N7" s="6">
        <v>0</v>
      </c>
      <c r="O7" s="10">
        <v>0</v>
      </c>
      <c r="P7" s="10">
        <v>0</v>
      </c>
      <c r="Q7" s="13">
        <f t="shared" si="0"/>
        <v>30</v>
      </c>
      <c r="R7" s="13">
        <f t="shared" si="1"/>
        <v>3100</v>
      </c>
    </row>
    <row r="8" spans="1:19" s="2" customFormat="1" ht="18" customHeight="1">
      <c r="A8" s="21"/>
      <c r="B8" s="5" t="s">
        <v>28</v>
      </c>
      <c r="C8" s="6">
        <v>2</v>
      </c>
      <c r="D8" s="6">
        <v>100</v>
      </c>
      <c r="E8" s="6">
        <v>1</v>
      </c>
      <c r="F8" s="6">
        <v>100</v>
      </c>
      <c r="G8" s="6">
        <v>1</v>
      </c>
      <c r="H8" s="6">
        <v>200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10">
        <v>0</v>
      </c>
      <c r="P8" s="10">
        <v>0</v>
      </c>
      <c r="Q8" s="6">
        <f t="shared" si="0"/>
        <v>4</v>
      </c>
      <c r="R8" s="13">
        <f t="shared" si="1"/>
        <v>400</v>
      </c>
    </row>
    <row r="9" spans="1:19" s="2" customFormat="1" ht="18" customHeight="1">
      <c r="A9" s="22" t="s">
        <v>3</v>
      </c>
      <c r="B9" s="5" t="s">
        <v>27</v>
      </c>
      <c r="C9" s="7">
        <v>27</v>
      </c>
      <c r="D9" s="6">
        <v>1350</v>
      </c>
      <c r="E9" s="7">
        <v>10</v>
      </c>
      <c r="F9" s="8">
        <v>1000</v>
      </c>
      <c r="G9" s="7">
        <v>4</v>
      </c>
      <c r="H9" s="8">
        <v>800</v>
      </c>
      <c r="I9" s="7">
        <v>0</v>
      </c>
      <c r="J9" s="8">
        <v>0</v>
      </c>
      <c r="K9" s="8">
        <v>0</v>
      </c>
      <c r="L9" s="8">
        <v>0</v>
      </c>
      <c r="M9" s="8">
        <v>2</v>
      </c>
      <c r="N9" s="8">
        <v>0</v>
      </c>
      <c r="O9" s="8">
        <v>0</v>
      </c>
      <c r="P9" s="7">
        <v>0</v>
      </c>
      <c r="Q9" s="6">
        <f t="shared" si="0"/>
        <v>41</v>
      </c>
      <c r="R9" s="13">
        <f t="shared" si="1"/>
        <v>3150</v>
      </c>
      <c r="S9" s="15"/>
    </row>
    <row r="10" spans="1:19" s="2" customFormat="1" ht="18" customHeight="1">
      <c r="A10" s="23"/>
      <c r="B10" s="5" t="s">
        <v>28</v>
      </c>
      <c r="C10" s="7">
        <v>3</v>
      </c>
      <c r="D10" s="8">
        <v>150</v>
      </c>
      <c r="E10" s="7">
        <v>3</v>
      </c>
      <c r="F10" s="8">
        <v>300</v>
      </c>
      <c r="G10" s="7">
        <v>1</v>
      </c>
      <c r="H10" s="8">
        <v>200</v>
      </c>
      <c r="I10" s="7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7">
        <v>0</v>
      </c>
      <c r="Q10" s="6">
        <f t="shared" si="0"/>
        <v>7</v>
      </c>
      <c r="R10" s="13">
        <f t="shared" si="1"/>
        <v>650</v>
      </c>
    </row>
    <row r="11" spans="1:19" s="2" customFormat="1" ht="18" customHeight="1">
      <c r="A11" s="24" t="s">
        <v>29</v>
      </c>
      <c r="B11" s="5" t="s">
        <v>27</v>
      </c>
      <c r="C11" s="9">
        <v>33</v>
      </c>
      <c r="D11" s="9">
        <v>1650</v>
      </c>
      <c r="E11" s="9">
        <v>13</v>
      </c>
      <c r="F11" s="9">
        <v>1300</v>
      </c>
      <c r="G11" s="9">
        <v>9</v>
      </c>
      <c r="H11" s="9">
        <v>1800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6">
        <f t="shared" si="0"/>
        <v>55</v>
      </c>
      <c r="R11" s="13">
        <f t="shared" si="1"/>
        <v>4750</v>
      </c>
    </row>
    <row r="12" spans="1:19" s="2" customFormat="1" ht="18" customHeight="1">
      <c r="A12" s="24"/>
      <c r="B12" s="5" t="s">
        <v>28</v>
      </c>
      <c r="C12" s="9">
        <v>13</v>
      </c>
      <c r="D12" s="9">
        <v>650</v>
      </c>
      <c r="E12" s="9">
        <v>1</v>
      </c>
      <c r="F12" s="9">
        <v>100</v>
      </c>
      <c r="G12" s="9">
        <v>1</v>
      </c>
      <c r="H12" s="9">
        <v>200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6">
        <f t="shared" si="0"/>
        <v>15</v>
      </c>
      <c r="R12" s="13">
        <f t="shared" si="1"/>
        <v>950</v>
      </c>
    </row>
    <row r="13" spans="1:19" s="2" customFormat="1" ht="18" customHeight="1">
      <c r="A13" s="17" t="s">
        <v>4</v>
      </c>
      <c r="B13" s="5" t="s">
        <v>27</v>
      </c>
      <c r="C13" s="10">
        <v>24</v>
      </c>
      <c r="D13" s="10">
        <f>C13*50</f>
        <v>1200</v>
      </c>
      <c r="E13" s="10">
        <v>8</v>
      </c>
      <c r="F13" s="10">
        <v>800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6">
        <f t="shared" si="0"/>
        <v>32</v>
      </c>
      <c r="R13" s="13">
        <f t="shared" si="1"/>
        <v>2000</v>
      </c>
    </row>
    <row r="14" spans="1:19" s="2" customFormat="1" ht="18" customHeight="1">
      <c r="A14" s="17"/>
      <c r="B14" s="5" t="s">
        <v>28</v>
      </c>
      <c r="C14" s="10">
        <v>3</v>
      </c>
      <c r="D14" s="10">
        <v>150</v>
      </c>
      <c r="E14" s="10">
        <v>0</v>
      </c>
      <c r="F14" s="10">
        <v>0</v>
      </c>
      <c r="G14" s="10">
        <v>1</v>
      </c>
      <c r="H14" s="10">
        <v>200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6">
        <f t="shared" si="0"/>
        <v>4</v>
      </c>
      <c r="R14" s="13">
        <f t="shared" si="1"/>
        <v>350</v>
      </c>
    </row>
    <row r="15" spans="1:19" s="2" customFormat="1" ht="18" customHeight="1">
      <c r="A15" s="25" t="s">
        <v>5</v>
      </c>
      <c r="B15" s="5" t="s">
        <v>27</v>
      </c>
      <c r="C15" s="8">
        <v>29</v>
      </c>
      <c r="D15" s="8">
        <v>1450</v>
      </c>
      <c r="E15" s="8">
        <v>7</v>
      </c>
      <c r="F15" s="8">
        <v>700</v>
      </c>
      <c r="G15" s="8">
        <v>7</v>
      </c>
      <c r="H15" s="8">
        <v>1400</v>
      </c>
      <c r="I15" s="8">
        <v>1</v>
      </c>
      <c r="J15" s="8">
        <v>500</v>
      </c>
      <c r="K15" s="8">
        <v>1</v>
      </c>
      <c r="L15" s="8">
        <v>50</v>
      </c>
      <c r="M15" s="8">
        <v>1</v>
      </c>
      <c r="N15" s="8">
        <v>0</v>
      </c>
      <c r="O15" s="6">
        <v>0</v>
      </c>
      <c r="P15" s="6">
        <v>0</v>
      </c>
      <c r="Q15" s="6">
        <f t="shared" si="0"/>
        <v>44</v>
      </c>
      <c r="R15" s="13">
        <f t="shared" si="1"/>
        <v>4050</v>
      </c>
    </row>
    <row r="16" spans="1:19" s="2" customFormat="1" ht="18" customHeight="1">
      <c r="A16" s="26"/>
      <c r="B16" s="5" t="s">
        <v>28</v>
      </c>
      <c r="C16" s="8">
        <v>1</v>
      </c>
      <c r="D16" s="8">
        <v>50</v>
      </c>
      <c r="E16" s="8">
        <v>1</v>
      </c>
      <c r="F16" s="8">
        <v>100</v>
      </c>
      <c r="G16" s="8">
        <v>1</v>
      </c>
      <c r="H16" s="8">
        <v>200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6">
        <v>0</v>
      </c>
      <c r="P16" s="6">
        <v>0</v>
      </c>
      <c r="Q16" s="6">
        <f t="shared" si="0"/>
        <v>3</v>
      </c>
      <c r="R16" s="13">
        <f t="shared" si="1"/>
        <v>350</v>
      </c>
    </row>
    <row r="17" spans="1:18" s="2" customFormat="1" ht="18" customHeight="1">
      <c r="A17" s="22" t="s">
        <v>6</v>
      </c>
      <c r="B17" s="5" t="s">
        <v>27</v>
      </c>
      <c r="C17" s="10">
        <v>3</v>
      </c>
      <c r="D17" s="10">
        <v>150</v>
      </c>
      <c r="E17" s="10">
        <v>6</v>
      </c>
      <c r="F17" s="10">
        <v>600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6">
        <f t="shared" si="0"/>
        <v>9</v>
      </c>
      <c r="R17" s="13">
        <f t="shared" si="1"/>
        <v>750</v>
      </c>
    </row>
    <row r="18" spans="1:18" s="2" customFormat="1" ht="18" customHeight="1">
      <c r="A18" s="24"/>
      <c r="B18" s="5" t="s">
        <v>28</v>
      </c>
      <c r="C18" s="10">
        <v>99</v>
      </c>
      <c r="D18" s="10">
        <v>4950</v>
      </c>
      <c r="E18" s="10">
        <v>44</v>
      </c>
      <c r="F18" s="10">
        <v>4400</v>
      </c>
      <c r="G18" s="10">
        <v>15</v>
      </c>
      <c r="H18" s="10">
        <v>3000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6">
        <f t="shared" si="0"/>
        <v>158</v>
      </c>
      <c r="R18" s="13">
        <f t="shared" si="1"/>
        <v>12350</v>
      </c>
    </row>
    <row r="19" spans="1:18" s="2" customFormat="1" ht="18" customHeight="1">
      <c r="A19" s="22" t="s">
        <v>11</v>
      </c>
      <c r="B19" s="5" t="s">
        <v>27</v>
      </c>
      <c r="C19" s="7">
        <v>0</v>
      </c>
      <c r="D19" s="8">
        <v>0</v>
      </c>
      <c r="E19" s="7">
        <v>3</v>
      </c>
      <c r="F19" s="8">
        <v>300</v>
      </c>
      <c r="G19" s="7">
        <v>1</v>
      </c>
      <c r="H19" s="8">
        <v>200</v>
      </c>
      <c r="I19" s="7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6">
        <f t="shared" si="0"/>
        <v>4</v>
      </c>
      <c r="R19" s="13">
        <f t="shared" si="1"/>
        <v>500</v>
      </c>
    </row>
    <row r="20" spans="1:18" s="2" customFormat="1" ht="18" customHeight="1">
      <c r="A20" s="24"/>
      <c r="B20" s="5" t="s">
        <v>28</v>
      </c>
      <c r="C20" s="7">
        <v>42</v>
      </c>
      <c r="D20" s="8">
        <v>2150</v>
      </c>
      <c r="E20" s="7">
        <v>21</v>
      </c>
      <c r="F20" s="8">
        <v>2100</v>
      </c>
      <c r="G20" s="7">
        <v>12</v>
      </c>
      <c r="H20" s="8">
        <v>2400</v>
      </c>
      <c r="I20" s="7">
        <v>0</v>
      </c>
      <c r="J20" s="8">
        <v>0</v>
      </c>
      <c r="K20" s="8">
        <v>1</v>
      </c>
      <c r="L20" s="8">
        <v>100</v>
      </c>
      <c r="M20" s="8">
        <v>0</v>
      </c>
      <c r="N20" s="8">
        <v>0</v>
      </c>
      <c r="O20" s="8">
        <v>0</v>
      </c>
      <c r="P20" s="9">
        <v>0</v>
      </c>
      <c r="Q20" s="6">
        <f t="shared" si="0"/>
        <v>75</v>
      </c>
      <c r="R20" s="13">
        <f t="shared" si="1"/>
        <v>6650</v>
      </c>
    </row>
    <row r="21" spans="1:18" s="2" customFormat="1" ht="18" customHeight="1">
      <c r="A21" s="25" t="s">
        <v>7</v>
      </c>
      <c r="B21" s="5" t="s">
        <v>27</v>
      </c>
      <c r="C21" s="10">
        <v>20</v>
      </c>
      <c r="D21" s="10">
        <v>1000</v>
      </c>
      <c r="E21" s="10">
        <v>29</v>
      </c>
      <c r="F21" s="10">
        <v>2900</v>
      </c>
      <c r="G21" s="10">
        <v>7</v>
      </c>
      <c r="H21" s="10">
        <v>1400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6">
        <f t="shared" si="0"/>
        <v>56</v>
      </c>
      <c r="R21" s="13">
        <f t="shared" si="1"/>
        <v>5300</v>
      </c>
    </row>
    <row r="22" spans="1:18" s="2" customFormat="1" ht="18" customHeight="1">
      <c r="A22" s="27"/>
      <c r="B22" s="5" t="s">
        <v>28</v>
      </c>
      <c r="C22" s="10">
        <v>84</v>
      </c>
      <c r="D22" s="10">
        <v>4200</v>
      </c>
      <c r="E22" s="10">
        <v>39</v>
      </c>
      <c r="F22" s="10">
        <v>3900</v>
      </c>
      <c r="G22" s="10">
        <v>11</v>
      </c>
      <c r="H22" s="10">
        <v>2200</v>
      </c>
      <c r="I22" s="10">
        <v>0</v>
      </c>
      <c r="J22" s="10">
        <v>0</v>
      </c>
      <c r="K22" s="10">
        <v>1</v>
      </c>
      <c r="L22" s="10">
        <v>50</v>
      </c>
      <c r="M22" s="10">
        <v>1</v>
      </c>
      <c r="N22" s="10">
        <v>0</v>
      </c>
      <c r="O22" s="10">
        <v>0</v>
      </c>
      <c r="P22" s="10">
        <v>0</v>
      </c>
      <c r="Q22" s="6">
        <f t="shared" si="0"/>
        <v>134</v>
      </c>
      <c r="R22" s="13">
        <f t="shared" si="1"/>
        <v>10300</v>
      </c>
    </row>
    <row r="23" spans="1:18" s="2" customFormat="1" ht="18" customHeight="1">
      <c r="A23" s="22" t="s">
        <v>8</v>
      </c>
      <c r="B23" s="5" t="s">
        <v>27</v>
      </c>
      <c r="C23" s="10">
        <v>56</v>
      </c>
      <c r="D23" s="10">
        <v>2800</v>
      </c>
      <c r="E23" s="10">
        <v>22</v>
      </c>
      <c r="F23" s="10">
        <v>2200</v>
      </c>
      <c r="G23" s="10">
        <v>3</v>
      </c>
      <c r="H23" s="10">
        <v>600</v>
      </c>
      <c r="I23" s="10">
        <v>0</v>
      </c>
      <c r="J23" s="10">
        <v>0</v>
      </c>
      <c r="K23" s="10">
        <v>1</v>
      </c>
      <c r="L23" s="10">
        <v>50</v>
      </c>
      <c r="M23" s="10">
        <v>0</v>
      </c>
      <c r="N23" s="10">
        <v>0</v>
      </c>
      <c r="O23" s="9">
        <v>0</v>
      </c>
      <c r="P23" s="9">
        <v>0</v>
      </c>
      <c r="Q23" s="6">
        <f t="shared" si="0"/>
        <v>81</v>
      </c>
      <c r="R23" s="13">
        <f t="shared" si="1"/>
        <v>5600</v>
      </c>
    </row>
    <row r="24" spans="1:18" s="2" customFormat="1" ht="18" customHeight="1">
      <c r="A24" s="24"/>
      <c r="B24" s="5" t="s">
        <v>28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9">
        <v>0</v>
      </c>
      <c r="P24" s="9">
        <v>0</v>
      </c>
      <c r="Q24" s="6">
        <f t="shared" si="0"/>
        <v>0</v>
      </c>
      <c r="R24" s="13">
        <f t="shared" si="1"/>
        <v>0</v>
      </c>
    </row>
    <row r="25" spans="1:18" s="2" customFormat="1" ht="18" customHeight="1">
      <c r="A25" s="22" t="s">
        <v>9</v>
      </c>
      <c r="B25" s="5" t="s">
        <v>27</v>
      </c>
      <c r="C25" s="10">
        <v>211</v>
      </c>
      <c r="D25" s="10">
        <v>10550</v>
      </c>
      <c r="E25" s="10">
        <v>147</v>
      </c>
      <c r="F25" s="10">
        <v>14700</v>
      </c>
      <c r="G25" s="10">
        <v>49</v>
      </c>
      <c r="H25" s="10">
        <v>9800</v>
      </c>
      <c r="I25" s="10">
        <v>0</v>
      </c>
      <c r="J25" s="10">
        <v>0</v>
      </c>
      <c r="K25" s="10">
        <v>1</v>
      </c>
      <c r="L25" s="10">
        <v>50</v>
      </c>
      <c r="M25" s="10">
        <v>3</v>
      </c>
      <c r="N25" s="14">
        <v>0</v>
      </c>
      <c r="O25" s="9">
        <v>0</v>
      </c>
      <c r="P25" s="9">
        <v>0</v>
      </c>
      <c r="Q25" s="6">
        <f t="shared" si="0"/>
        <v>407</v>
      </c>
      <c r="R25" s="13">
        <f t="shared" si="1"/>
        <v>35050</v>
      </c>
    </row>
    <row r="26" spans="1:18" s="2" customFormat="1" ht="18" customHeight="1">
      <c r="A26" s="24"/>
      <c r="B26" s="5" t="s">
        <v>28</v>
      </c>
      <c r="C26" s="10">
        <v>0</v>
      </c>
      <c r="D26" s="10">
        <v>0</v>
      </c>
      <c r="E26" s="10">
        <v>2</v>
      </c>
      <c r="F26" s="10">
        <v>200</v>
      </c>
      <c r="G26" s="10">
        <v>6</v>
      </c>
      <c r="H26" s="10">
        <v>1200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9">
        <v>0</v>
      </c>
      <c r="P26" s="9">
        <v>0</v>
      </c>
      <c r="Q26" s="6">
        <f t="shared" si="0"/>
        <v>8</v>
      </c>
      <c r="R26" s="13">
        <f t="shared" si="1"/>
        <v>1400</v>
      </c>
    </row>
    <row r="27" spans="1:18" s="2" customFormat="1" ht="18" customHeight="1">
      <c r="A27" s="22" t="s">
        <v>10</v>
      </c>
      <c r="B27" s="5" t="s">
        <v>27</v>
      </c>
      <c r="C27" s="9">
        <v>1</v>
      </c>
      <c r="D27" s="9">
        <v>50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6">
        <v>0</v>
      </c>
      <c r="N27" s="6">
        <v>0</v>
      </c>
      <c r="O27" s="6">
        <v>0</v>
      </c>
      <c r="P27" s="6">
        <v>0</v>
      </c>
      <c r="Q27" s="6">
        <f t="shared" si="0"/>
        <v>1</v>
      </c>
      <c r="R27" s="13">
        <f t="shared" si="1"/>
        <v>50</v>
      </c>
    </row>
    <row r="28" spans="1:18" s="2" customFormat="1" ht="18" customHeight="1">
      <c r="A28" s="24"/>
      <c r="B28" s="5" t="s">
        <v>28</v>
      </c>
      <c r="C28" s="9">
        <v>0</v>
      </c>
      <c r="D28" s="9">
        <v>0</v>
      </c>
      <c r="E28" s="9">
        <v>1</v>
      </c>
      <c r="F28" s="9">
        <v>100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6">
        <v>0</v>
      </c>
      <c r="N28" s="6">
        <v>0</v>
      </c>
      <c r="O28" s="6">
        <v>0</v>
      </c>
      <c r="P28" s="6">
        <v>0</v>
      </c>
      <c r="Q28" s="6">
        <f t="shared" si="0"/>
        <v>1</v>
      </c>
      <c r="R28" s="13">
        <f t="shared" si="1"/>
        <v>100</v>
      </c>
    </row>
    <row r="29" spans="1:18" s="1" customFormat="1" ht="18" customHeight="1">
      <c r="A29" s="17" t="s">
        <v>30</v>
      </c>
      <c r="B29" s="4" t="s">
        <v>27</v>
      </c>
      <c r="C29" s="11">
        <f>C5+C7+C9+C11+C13+C15+C17+C19+C21+C23+C25+C27</f>
        <v>434</v>
      </c>
      <c r="D29" s="11">
        <f t="shared" ref="D29:R29" si="2">D5+D7+D9+D11+D13+D15+D17+D19+D21+D23+D25+D27</f>
        <v>21700</v>
      </c>
      <c r="E29" s="11">
        <f t="shared" si="2"/>
        <v>263</v>
      </c>
      <c r="F29" s="11">
        <f t="shared" si="2"/>
        <v>26300</v>
      </c>
      <c r="G29" s="11">
        <f t="shared" si="2"/>
        <v>92</v>
      </c>
      <c r="H29" s="11">
        <f t="shared" si="2"/>
        <v>18400</v>
      </c>
      <c r="I29" s="11">
        <f t="shared" si="2"/>
        <v>2</v>
      </c>
      <c r="J29" s="11">
        <f t="shared" si="2"/>
        <v>1000</v>
      </c>
      <c r="K29" s="11">
        <f t="shared" si="2"/>
        <v>4</v>
      </c>
      <c r="L29" s="11">
        <f t="shared" si="2"/>
        <v>200</v>
      </c>
      <c r="M29" s="11">
        <f t="shared" si="2"/>
        <v>7</v>
      </c>
      <c r="N29" s="11">
        <f t="shared" si="2"/>
        <v>0</v>
      </c>
      <c r="O29" s="11">
        <f t="shared" si="2"/>
        <v>0</v>
      </c>
      <c r="P29" s="11">
        <f t="shared" si="2"/>
        <v>0</v>
      </c>
      <c r="Q29" s="11">
        <f t="shared" si="2"/>
        <v>791</v>
      </c>
      <c r="R29" s="11">
        <f t="shared" si="2"/>
        <v>67400</v>
      </c>
    </row>
    <row r="30" spans="1:18" s="1" customFormat="1" ht="18" customHeight="1">
      <c r="A30" s="17"/>
      <c r="B30" s="4" t="s">
        <v>28</v>
      </c>
      <c r="C30" s="11">
        <f>C6+C8+C10+C12+C14+C16+C18+C20+C22+C24+C26+C28</f>
        <v>250</v>
      </c>
      <c r="D30" s="11">
        <f t="shared" ref="D30:R30" si="3">D6+D8+D10+D12+D14+D16+D18+D20+D22+D24+D26+D28</f>
        <v>12550</v>
      </c>
      <c r="E30" s="11">
        <f t="shared" si="3"/>
        <v>114</v>
      </c>
      <c r="F30" s="11">
        <f t="shared" si="3"/>
        <v>11400</v>
      </c>
      <c r="G30" s="11">
        <f t="shared" si="3"/>
        <v>49</v>
      </c>
      <c r="H30" s="11">
        <f t="shared" si="3"/>
        <v>9800</v>
      </c>
      <c r="I30" s="11">
        <f t="shared" si="3"/>
        <v>0</v>
      </c>
      <c r="J30" s="11">
        <f t="shared" si="3"/>
        <v>0</v>
      </c>
      <c r="K30" s="11">
        <f t="shared" si="3"/>
        <v>2</v>
      </c>
      <c r="L30" s="11">
        <f t="shared" si="3"/>
        <v>150</v>
      </c>
      <c r="M30" s="11">
        <f>M6+M8+M10+M12+M14+M16+M18+M20+M22+M24+M26+M28</f>
        <v>1</v>
      </c>
      <c r="N30" s="11">
        <f t="shared" si="3"/>
        <v>0</v>
      </c>
      <c r="O30" s="11">
        <f t="shared" si="3"/>
        <v>0</v>
      </c>
      <c r="P30" s="11">
        <f t="shared" si="3"/>
        <v>0</v>
      </c>
      <c r="Q30" s="11">
        <f t="shared" si="3"/>
        <v>413</v>
      </c>
      <c r="R30" s="11">
        <f t="shared" si="3"/>
        <v>33750</v>
      </c>
    </row>
    <row r="31" spans="1:18" ht="20.25" customHeight="1">
      <c r="A31" s="17"/>
      <c r="B31" s="12" t="s">
        <v>31</v>
      </c>
      <c r="C31" s="11">
        <f>SUM(C29:C30)</f>
        <v>684</v>
      </c>
      <c r="D31" s="11">
        <f t="shared" ref="D31:R31" si="4">SUM(D29:D30)</f>
        <v>34250</v>
      </c>
      <c r="E31" s="11">
        <f t="shared" si="4"/>
        <v>377</v>
      </c>
      <c r="F31" s="11">
        <f t="shared" si="4"/>
        <v>37700</v>
      </c>
      <c r="G31" s="11">
        <f t="shared" si="4"/>
        <v>141</v>
      </c>
      <c r="H31" s="11">
        <f t="shared" si="4"/>
        <v>28200</v>
      </c>
      <c r="I31" s="11">
        <f t="shared" si="4"/>
        <v>2</v>
      </c>
      <c r="J31" s="11">
        <f t="shared" si="4"/>
        <v>1000</v>
      </c>
      <c r="K31" s="11">
        <f t="shared" si="4"/>
        <v>6</v>
      </c>
      <c r="L31" s="11">
        <f t="shared" si="4"/>
        <v>350</v>
      </c>
      <c r="M31" s="11">
        <f t="shared" si="4"/>
        <v>8</v>
      </c>
      <c r="N31" s="11">
        <f t="shared" si="4"/>
        <v>0</v>
      </c>
      <c r="O31" s="11">
        <v>0</v>
      </c>
      <c r="P31" s="11">
        <f t="shared" si="4"/>
        <v>0</v>
      </c>
      <c r="Q31" s="11">
        <f t="shared" si="4"/>
        <v>1204</v>
      </c>
      <c r="R31" s="11">
        <f t="shared" si="4"/>
        <v>101150</v>
      </c>
    </row>
    <row r="32" spans="1:18">
      <c r="A32" s="33" t="s">
        <v>32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</row>
    <row r="33" spans="1:18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</row>
    <row r="34" spans="1:18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</row>
    <row r="35" spans="1:18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</row>
  </sheetData>
  <autoFilter ref="B1:B35">
    <extLst/>
  </autoFilter>
  <mergeCells count="34">
    <mergeCell ref="Q2:Q4"/>
    <mergeCell ref="R2:R4"/>
    <mergeCell ref="A32:R35"/>
    <mergeCell ref="A27:A28"/>
    <mergeCell ref="A29:A31"/>
    <mergeCell ref="C2:C4"/>
    <mergeCell ref="D2:D4"/>
    <mergeCell ref="E2:E4"/>
    <mergeCell ref="A17:A18"/>
    <mergeCell ref="A19:A20"/>
    <mergeCell ref="A21:A22"/>
    <mergeCell ref="A23:A24"/>
    <mergeCell ref="A25:A26"/>
    <mergeCell ref="A7:A8"/>
    <mergeCell ref="A9:A10"/>
    <mergeCell ref="A11:A12"/>
    <mergeCell ref="A13:A14"/>
    <mergeCell ref="A15:A16"/>
    <mergeCell ref="A1:R1"/>
    <mergeCell ref="A2:B2"/>
    <mergeCell ref="A3:B3"/>
    <mergeCell ref="A4:B4"/>
    <mergeCell ref="A5:A6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2:P4"/>
  </mergeCells>
  <phoneticPr fontId="14" type="noConversion"/>
  <pageMargins left="0.65" right="0.23622047244094499" top="0.32" bottom="0.33" header="0.31496062992126" footer="0.31496062992126"/>
  <pageSetup paperSize="9" scale="85" fitToWidth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Administrator</cp:lastModifiedBy>
  <cp:lastPrinted>2021-12-14T06:53:00Z</cp:lastPrinted>
  <dcterms:created xsi:type="dcterms:W3CDTF">2016-10-14T07:17:00Z</dcterms:created>
  <dcterms:modified xsi:type="dcterms:W3CDTF">2025-06-06T06:49:13Z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789B1A401471406F901E203A5C95C8D6_13</vt:lpwstr>
  </property>
</Properties>
</file>